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S33" i="3"/>
  <c r="R33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AG17"/>
  <c r="AF17"/>
  <c r="AD17"/>
  <c r="AC17"/>
  <c r="AB17"/>
  <c r="Z17"/>
  <c r="Y17"/>
  <c r="W17"/>
  <c r="V17"/>
  <c r="U17"/>
  <c r="S17"/>
  <c r="R17"/>
  <c r="P17"/>
  <c r="O17"/>
  <c r="N17"/>
  <c r="L17"/>
  <c r="K17"/>
  <c r="I17"/>
  <c r="H17"/>
  <c r="G17"/>
  <c r="AG16"/>
  <c r="AF16"/>
  <c r="AD16"/>
  <c r="AC16"/>
  <c r="AB16"/>
  <c r="Z16"/>
  <c r="Y16"/>
  <c r="W16"/>
  <c r="V16"/>
  <c r="U16"/>
  <c r="S16"/>
  <c r="R16"/>
  <c r="P16"/>
  <c r="O16"/>
  <c r="N16"/>
  <c r="L16"/>
  <c r="K16"/>
  <c r="I16"/>
  <c r="H16"/>
  <c r="G16"/>
  <c r="AG15"/>
  <c r="AF15"/>
  <c r="AD15"/>
  <c r="AC15"/>
  <c r="AB15"/>
  <c r="Z15"/>
  <c r="Y15"/>
  <c r="W15"/>
  <c r="V15"/>
  <c r="U15"/>
  <c r="S15"/>
  <c r="R15"/>
  <c r="P15"/>
  <c r="O15"/>
  <c r="N15"/>
  <c r="L15"/>
  <c r="K15"/>
  <c r="I15"/>
  <c r="H15"/>
  <c r="G15"/>
  <c r="AG14"/>
  <c r="AF14"/>
  <c r="AD14"/>
  <c r="AC14"/>
  <c r="AB14"/>
  <c r="Z14"/>
  <c r="Y14"/>
  <c r="W14"/>
  <c r="V14"/>
  <c r="U14"/>
  <c r="S14"/>
  <c r="R14"/>
  <c r="P14"/>
  <c r="O14"/>
  <c r="N14"/>
  <c r="L14"/>
  <c r="K14"/>
  <c r="I14"/>
  <c r="H14"/>
  <c r="G14"/>
  <c r="AG13"/>
  <c r="AF13"/>
  <c r="AD13"/>
  <c r="AC13"/>
  <c r="AB13"/>
  <c r="Z13"/>
  <c r="Y13"/>
  <c r="W13"/>
  <c r="V13"/>
  <c r="U13"/>
  <c r="S13"/>
  <c r="R13"/>
  <c r="P13"/>
  <c r="O13"/>
  <c r="N13"/>
  <c r="L13"/>
  <c r="K13"/>
  <c r="I13"/>
  <c r="H13"/>
  <c r="G13"/>
  <c r="AH8"/>
  <c r="AA8"/>
  <c r="T8"/>
  <c r="M8"/>
  <c r="AH7"/>
  <c r="AA7"/>
  <c r="T7"/>
  <c r="M7"/>
  <c r="AH6"/>
  <c r="AA6"/>
  <c r="T6"/>
  <c r="M6"/>
  <c r="AH5"/>
  <c r="AA5"/>
  <c r="T5"/>
  <c r="M5"/>
  <c r="AH4"/>
  <c r="AA4"/>
  <c r="T4"/>
  <c r="M4"/>
  <c r="M13" l="1"/>
  <c r="J22" s="1"/>
  <c r="T13"/>
  <c r="Q22" s="1"/>
  <c r="AA13"/>
  <c r="X22" s="1"/>
  <c r="AH13"/>
  <c r="AE22" s="1"/>
  <c r="M14"/>
  <c r="J23" s="1"/>
  <c r="T14"/>
  <c r="Q23" s="1"/>
  <c r="AA14"/>
  <c r="X23" s="1"/>
  <c r="AH14"/>
  <c r="AE23" s="1"/>
  <c r="M15"/>
  <c r="J24" s="1"/>
  <c r="T15"/>
  <c r="Q24" s="1"/>
  <c r="AA15"/>
  <c r="X24" s="1"/>
  <c r="AH15"/>
  <c r="AE24" s="1"/>
  <c r="M16"/>
  <c r="J25" s="1"/>
  <c r="T16"/>
  <c r="Q25" s="1"/>
  <c r="AA16"/>
  <c r="X25" s="1"/>
  <c r="AH16"/>
  <c r="AE25" s="1"/>
  <c r="M17"/>
  <c r="J26" s="1"/>
  <c r="T17"/>
  <c r="Q26" s="1"/>
  <c r="AA17"/>
  <c r="X26" s="1"/>
  <c r="AH17"/>
  <c r="AE26" s="1"/>
  <c r="AC26" l="1"/>
  <c r="W26"/>
  <c r="R26"/>
  <c r="L26"/>
  <c r="G26"/>
  <c r="AC25"/>
  <c r="W25"/>
  <c r="R25"/>
  <c r="L25"/>
  <c r="G25"/>
  <c r="AC24"/>
  <c r="W24"/>
  <c r="R24"/>
  <c r="L24"/>
  <c r="G24"/>
  <c r="AC23"/>
  <c r="W23"/>
  <c r="R23"/>
  <c r="L23"/>
  <c r="G23"/>
  <c r="AC22"/>
  <c r="W22"/>
  <c r="R22"/>
  <c r="L22"/>
  <c r="G22"/>
  <c r="AD26"/>
  <c r="Y26"/>
  <c r="S26"/>
  <c r="N26"/>
  <c r="H26"/>
  <c r="AD25"/>
  <c r="Y25"/>
  <c r="S25"/>
  <c r="N25"/>
  <c r="H25"/>
  <c r="AD24"/>
  <c r="Y24"/>
  <c r="S24"/>
  <c r="N24"/>
  <c r="H24"/>
  <c r="AD23"/>
  <c r="Y23"/>
  <c r="S23"/>
  <c r="N23"/>
  <c r="H23"/>
  <c r="AD22"/>
  <c r="Y22"/>
  <c r="S22"/>
  <c r="N22"/>
  <c r="H22"/>
  <c r="AF26"/>
  <c r="Z26"/>
  <c r="U26"/>
  <c r="AA26" s="1"/>
  <c r="O26"/>
  <c r="I26"/>
  <c r="AF25"/>
  <c r="Z25"/>
  <c r="U25"/>
  <c r="O25"/>
  <c r="I25"/>
  <c r="AF24"/>
  <c r="Z24"/>
  <c r="U24"/>
  <c r="AA24" s="1"/>
  <c r="O24"/>
  <c r="I24"/>
  <c r="AF23"/>
  <c r="Z23"/>
  <c r="U23"/>
  <c r="O23"/>
  <c r="I23"/>
  <c r="AF22"/>
  <c r="Z22"/>
  <c r="U22"/>
  <c r="AA22" s="1"/>
  <c r="O22"/>
  <c r="I22"/>
  <c r="AG26"/>
  <c r="AB26"/>
  <c r="AH26" s="1"/>
  <c r="V26"/>
  <c r="P26"/>
  <c r="K26"/>
  <c r="AG25"/>
  <c r="AB25"/>
  <c r="V25"/>
  <c r="P25"/>
  <c r="K25"/>
  <c r="AG24"/>
  <c r="AB24"/>
  <c r="AH24" s="1"/>
  <c r="V24"/>
  <c r="P24"/>
  <c r="K24"/>
  <c r="AG23"/>
  <c r="AB23"/>
  <c r="V23"/>
  <c r="P23"/>
  <c r="K23"/>
  <c r="AG22"/>
  <c r="AB22"/>
  <c r="AH22" s="1"/>
  <c r="V22"/>
  <c r="P22"/>
  <c r="K22"/>
  <c r="T22" l="1"/>
  <c r="T24"/>
  <c r="T26"/>
  <c r="M22"/>
  <c r="M24"/>
  <c r="M26"/>
  <c r="AH23"/>
  <c r="AH25"/>
  <c r="AA23"/>
  <c r="AA25"/>
  <c r="T23"/>
  <c r="T25"/>
  <c r="M23"/>
  <c r="M25"/>
</calcChain>
</file>

<file path=xl/sharedStrings.xml><?xml version="1.0" encoding="utf-8"?>
<sst xmlns="http://schemas.openxmlformats.org/spreadsheetml/2006/main" count="261" uniqueCount="41">
  <si>
    <t>Prosopis species</t>
  </si>
  <si>
    <t>Phospho-gypsum</t>
  </si>
  <si>
    <t>Gypsum</t>
  </si>
  <si>
    <t>Press mud</t>
  </si>
  <si>
    <t>Control</t>
  </si>
  <si>
    <t>P. juliflora</t>
  </si>
  <si>
    <t>P. chilensis</t>
  </si>
  <si>
    <t>P. glandulosa</t>
  </si>
  <si>
    <t>P. levingata</t>
  </si>
  <si>
    <t>Phosphp-gypsum</t>
  </si>
  <si>
    <t>Premud</t>
  </si>
  <si>
    <t>Species</t>
  </si>
  <si>
    <t>0-15</t>
  </si>
  <si>
    <t>15-30</t>
  </si>
  <si>
    <t>Plant height (Meter)</t>
  </si>
  <si>
    <t xml:space="preserve"> Total Biomass kg/plant)</t>
  </si>
  <si>
    <t>Phosphogypusm</t>
  </si>
  <si>
    <t>Pressmud</t>
  </si>
  <si>
    <t>Total mean</t>
  </si>
  <si>
    <t>P. alba</t>
  </si>
  <si>
    <t>Main root</t>
  </si>
  <si>
    <t>Secondary root</t>
  </si>
  <si>
    <t>Stem</t>
  </si>
  <si>
    <t>Main branch</t>
  </si>
  <si>
    <t>sec. branch</t>
  </si>
  <si>
    <t>leaf wt</t>
  </si>
  <si>
    <t>Total biomass</t>
  </si>
  <si>
    <t>P. levingota</t>
  </si>
  <si>
    <t>Dimeter at Stump height(cm)</t>
  </si>
  <si>
    <t xml:space="preserve"> Total Biomass (t/ha)</t>
  </si>
  <si>
    <t>Girth Plant(DBH)(cm)</t>
  </si>
  <si>
    <t>Prunnrd biomass (kg)</t>
  </si>
  <si>
    <t>Grass biomass (kg)</t>
  </si>
  <si>
    <t>Under story grass yield (t/ha)</t>
  </si>
  <si>
    <t>Genotypes</t>
  </si>
  <si>
    <t>Soil depth (cm)</t>
  </si>
  <si>
    <t>Phosphogypsum</t>
  </si>
  <si>
    <t>pH</t>
  </si>
  <si>
    <t xml:space="preserve">P. juliflora </t>
  </si>
  <si>
    <t xml:space="preserve">P. chilensis </t>
  </si>
  <si>
    <t xml:space="preserve">P. glandulosa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</si>
</sst>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FF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i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2" fillId="0" borderId="1" xfId="0" applyFont="1" applyBorder="1"/>
    <xf numFmtId="0" fontId="4" fillId="5" borderId="1" xfId="0" applyFont="1" applyFill="1" applyBorder="1"/>
    <xf numFmtId="164" fontId="4" fillId="5" borderId="1" xfId="0" applyNumberFormat="1" applyFont="1" applyFill="1" applyBorder="1"/>
    <xf numFmtId="0" fontId="2" fillId="0" borderId="1" xfId="0" applyFont="1" applyBorder="1" applyAlignment="1">
      <alignment horizontal="left"/>
    </xf>
    <xf numFmtId="2" fontId="4" fillId="5" borderId="1" xfId="0" applyNumberFormat="1" applyFont="1" applyFill="1" applyBorder="1"/>
    <xf numFmtId="0" fontId="3" fillId="6" borderId="0" xfId="0" applyFont="1" applyFill="1"/>
    <xf numFmtId="164" fontId="4" fillId="5" borderId="0" xfId="0" applyNumberFormat="1" applyFont="1" applyFill="1"/>
    <xf numFmtId="2" fontId="4" fillId="5" borderId="0" xfId="0" applyNumberFormat="1" applyFont="1" applyFill="1"/>
    <xf numFmtId="0" fontId="5" fillId="0" borderId="2" xfId="0" applyFont="1" applyBorder="1" applyAlignment="1">
      <alignment horizontal="center" vertical="top" readingOrder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/>
    <xf numFmtId="0" fontId="5" fillId="0" borderId="4" xfId="0" applyFont="1" applyBorder="1" applyAlignment="1">
      <alignment horizontal="center" vertical="top" readingOrder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6" fillId="0" borderId="1" xfId="0" applyFont="1" applyBorder="1"/>
    <xf numFmtId="0" fontId="8" fillId="0" borderId="1" xfId="0" applyFont="1" applyBorder="1" applyAlignment="1">
      <alignment horizontal="left" vertical="top"/>
    </xf>
    <xf numFmtId="165" fontId="1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/>
    </xf>
    <xf numFmtId="165" fontId="10" fillId="0" borderId="1" xfId="0" applyNumberFormat="1" applyFont="1" applyBorder="1"/>
    <xf numFmtId="0" fontId="11" fillId="0" borderId="1" xfId="0" applyFont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/>
    <xf numFmtId="0" fontId="6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readingOrder="1"/>
    </xf>
    <xf numFmtId="0" fontId="11" fillId="0" borderId="1" xfId="0" applyFont="1" applyBorder="1" applyAlignment="1">
      <alignment horizontal="left" vertical="top" readingOrder="1"/>
    </xf>
    <xf numFmtId="0" fontId="6" fillId="0" borderId="0" xfId="0" applyFont="1" applyAlignment="1">
      <alignment horizontal="center" vertical="top"/>
    </xf>
    <xf numFmtId="2" fontId="0" fillId="0" borderId="0" xfId="0" applyNumberFormat="1"/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7"/>
  <sheetViews>
    <sheetView workbookViewId="0">
      <selection activeCell="R11" sqref="R11"/>
    </sheetView>
  </sheetViews>
  <sheetFormatPr defaultRowHeight="15"/>
  <sheetData>
    <row r="1" spans="1:39" ht="18">
      <c r="A1" s="2"/>
      <c r="B1" s="3" t="s">
        <v>2</v>
      </c>
      <c r="C1" s="3"/>
      <c r="D1" s="3"/>
      <c r="E1" s="3"/>
      <c r="F1" s="4" t="s">
        <v>9</v>
      </c>
      <c r="G1" s="4"/>
      <c r="H1" s="4"/>
      <c r="I1" s="4"/>
      <c r="J1" s="5" t="s">
        <v>10</v>
      </c>
      <c r="K1" s="5"/>
      <c r="L1" s="5"/>
      <c r="M1" s="5"/>
      <c r="N1" s="6" t="s">
        <v>4</v>
      </c>
      <c r="O1" s="6"/>
      <c r="P1" s="6"/>
      <c r="Q1" s="6"/>
      <c r="R1" s="2"/>
      <c r="S1" s="2"/>
      <c r="T1" s="2"/>
      <c r="U1" s="7" t="s">
        <v>11</v>
      </c>
      <c r="V1" s="7" t="s">
        <v>2</v>
      </c>
      <c r="W1" s="7"/>
      <c r="X1" s="7" t="s">
        <v>9</v>
      </c>
      <c r="Y1" s="7"/>
      <c r="Z1" s="7" t="s">
        <v>10</v>
      </c>
      <c r="AA1" s="7"/>
      <c r="AB1" s="7" t="s">
        <v>4</v>
      </c>
      <c r="AC1" s="7"/>
      <c r="AD1" s="2"/>
      <c r="AE1" s="8" t="s">
        <v>11</v>
      </c>
      <c r="AF1" s="7" t="s">
        <v>2</v>
      </c>
      <c r="AG1" s="7"/>
      <c r="AH1" s="7" t="s">
        <v>9</v>
      </c>
      <c r="AI1" s="7"/>
      <c r="AJ1" s="7" t="s">
        <v>10</v>
      </c>
      <c r="AK1" s="7"/>
      <c r="AL1" s="7" t="s">
        <v>4</v>
      </c>
      <c r="AM1" s="7"/>
    </row>
    <row r="2" spans="1:39" ht="18">
      <c r="A2" s="2"/>
      <c r="B2" s="9" t="s">
        <v>12</v>
      </c>
      <c r="C2" s="9"/>
      <c r="D2" s="9" t="s">
        <v>13</v>
      </c>
      <c r="E2" s="9"/>
      <c r="F2" s="10" t="s">
        <v>12</v>
      </c>
      <c r="G2" s="10"/>
      <c r="H2" s="10" t="s">
        <v>13</v>
      </c>
      <c r="I2" s="10"/>
      <c r="J2" s="11" t="s">
        <v>12</v>
      </c>
      <c r="K2" s="11"/>
      <c r="L2" s="11" t="s">
        <v>13</v>
      </c>
      <c r="M2" s="11"/>
      <c r="N2" s="12" t="s">
        <v>12</v>
      </c>
      <c r="O2" s="12"/>
      <c r="P2" s="12" t="s">
        <v>13</v>
      </c>
      <c r="Q2" s="12"/>
      <c r="R2" s="2"/>
      <c r="S2" s="2"/>
      <c r="T2" s="2"/>
      <c r="U2" s="7"/>
      <c r="V2" s="13" t="s">
        <v>12</v>
      </c>
      <c r="W2" s="13" t="s">
        <v>13</v>
      </c>
      <c r="X2" s="13" t="s">
        <v>12</v>
      </c>
      <c r="Y2" s="13" t="s">
        <v>13</v>
      </c>
      <c r="Z2" s="13" t="s">
        <v>12</v>
      </c>
      <c r="AA2" s="13" t="s">
        <v>13</v>
      </c>
      <c r="AB2" s="13" t="s">
        <v>12</v>
      </c>
      <c r="AC2" s="13" t="s">
        <v>13</v>
      </c>
      <c r="AD2" s="2"/>
      <c r="AE2" s="8"/>
      <c r="AF2" s="13" t="s">
        <v>12</v>
      </c>
      <c r="AG2" s="13" t="s">
        <v>13</v>
      </c>
      <c r="AH2" s="13" t="s">
        <v>12</v>
      </c>
      <c r="AI2" s="13" t="s">
        <v>13</v>
      </c>
      <c r="AJ2" s="13" t="s">
        <v>12</v>
      </c>
      <c r="AK2" s="13" t="s">
        <v>13</v>
      </c>
      <c r="AL2" s="13" t="s">
        <v>12</v>
      </c>
      <c r="AM2" s="13" t="s">
        <v>13</v>
      </c>
    </row>
    <row r="3" spans="1:39" ht="18">
      <c r="A3" s="2">
        <v>1</v>
      </c>
      <c r="B3" s="9">
        <v>0.83399999999999996</v>
      </c>
      <c r="C3" s="9">
        <v>9.7620000000000005</v>
      </c>
      <c r="D3" s="9">
        <v>2.1890000000000001</v>
      </c>
      <c r="E3" s="9">
        <v>7.234</v>
      </c>
      <c r="F3" s="10"/>
      <c r="G3" s="10"/>
      <c r="H3" s="10">
        <v>1.4379999999999999</v>
      </c>
      <c r="I3" s="10">
        <v>8.14</v>
      </c>
      <c r="J3" s="11">
        <v>0.35799999999999998</v>
      </c>
      <c r="K3" s="11">
        <v>9.1669999999999998</v>
      </c>
      <c r="L3" s="11">
        <v>0.28100000000000003</v>
      </c>
      <c r="M3" s="11">
        <v>9.1999999999999993</v>
      </c>
      <c r="N3" s="12">
        <v>1.208</v>
      </c>
      <c r="O3" s="12">
        <v>7.5220000000000002</v>
      </c>
      <c r="P3" s="12">
        <v>1.1839999999999999</v>
      </c>
      <c r="Q3" s="12">
        <v>10.571</v>
      </c>
      <c r="R3" s="2"/>
      <c r="S3" s="2"/>
      <c r="T3" s="2"/>
      <c r="U3" s="13">
        <v>1</v>
      </c>
      <c r="V3" s="14">
        <v>0.83399999999999996</v>
      </c>
      <c r="W3" s="14">
        <v>2.1890000000000001</v>
      </c>
      <c r="X3" s="14"/>
      <c r="Y3" s="14">
        <v>1.4379999999999999</v>
      </c>
      <c r="Z3" s="14">
        <v>0.35799999999999998</v>
      </c>
      <c r="AA3" s="14">
        <v>0.28100000000000003</v>
      </c>
      <c r="AB3" s="14">
        <v>1.208</v>
      </c>
      <c r="AC3" s="14">
        <v>1.1839999999999999</v>
      </c>
      <c r="AD3" s="2"/>
      <c r="AE3" s="15">
        <v>1</v>
      </c>
      <c r="AF3" s="16">
        <v>9.7620000000000005</v>
      </c>
      <c r="AG3" s="16">
        <v>7.234</v>
      </c>
      <c r="AH3" s="16"/>
      <c r="AI3" s="16">
        <v>8.14</v>
      </c>
      <c r="AJ3" s="16">
        <v>9.1669999999999998</v>
      </c>
      <c r="AK3" s="16">
        <v>9.1999999999999993</v>
      </c>
      <c r="AL3" s="16">
        <v>7.5220000000000002</v>
      </c>
      <c r="AM3" s="16">
        <v>10.571</v>
      </c>
    </row>
    <row r="4" spans="1:39" ht="18">
      <c r="A4" s="2">
        <v>2</v>
      </c>
      <c r="B4" s="9">
        <v>1.6040000000000001</v>
      </c>
      <c r="C4" s="9">
        <v>8.48</v>
      </c>
      <c r="D4" s="9">
        <v>1.2769999999999999</v>
      </c>
      <c r="E4" s="9">
        <v>9.5180000000000007</v>
      </c>
      <c r="F4" s="10">
        <v>1.319</v>
      </c>
      <c r="G4" s="10">
        <v>7.8810000000000002</v>
      </c>
      <c r="H4" s="10">
        <v>2.0569999999999999</v>
      </c>
      <c r="I4" s="10">
        <v>7.7229999999999999</v>
      </c>
      <c r="J4" s="11">
        <v>0.81100000000000005</v>
      </c>
      <c r="K4" s="11">
        <v>9.4350000000000005</v>
      </c>
      <c r="L4" s="11">
        <v>0.84699999999999998</v>
      </c>
      <c r="M4" s="11">
        <v>10.38</v>
      </c>
      <c r="N4" s="12">
        <v>0.23200000000000001</v>
      </c>
      <c r="O4" s="12">
        <v>9.5749999999999993</v>
      </c>
      <c r="P4" s="12">
        <v>341</v>
      </c>
      <c r="Q4" s="12">
        <v>9.5969999999999995</v>
      </c>
      <c r="R4" s="2"/>
      <c r="S4" s="2"/>
      <c r="T4" s="2"/>
      <c r="U4" s="13">
        <v>2</v>
      </c>
      <c r="V4" s="14">
        <v>1.6040000000000001</v>
      </c>
      <c r="W4" s="14">
        <v>1.2769999999999999</v>
      </c>
      <c r="X4" s="14">
        <v>1.319</v>
      </c>
      <c r="Y4" s="14">
        <v>2.0569999999999999</v>
      </c>
      <c r="Z4" s="14">
        <v>0.81100000000000005</v>
      </c>
      <c r="AA4" s="14">
        <v>0.84699999999999998</v>
      </c>
      <c r="AB4" s="14">
        <v>0.23200000000000001</v>
      </c>
      <c r="AC4" s="14">
        <v>341</v>
      </c>
      <c r="AD4" s="2"/>
      <c r="AE4" s="15">
        <v>2</v>
      </c>
      <c r="AF4" s="16">
        <v>8.48</v>
      </c>
      <c r="AG4" s="16">
        <v>9.5180000000000007</v>
      </c>
      <c r="AH4" s="16">
        <v>7.8810000000000002</v>
      </c>
      <c r="AI4" s="16">
        <v>7.7229999999999999</v>
      </c>
      <c r="AJ4" s="16">
        <v>9.4350000000000005</v>
      </c>
      <c r="AK4" s="16">
        <v>10.38</v>
      </c>
      <c r="AL4" s="16">
        <v>9.5749999999999993</v>
      </c>
      <c r="AM4" s="16">
        <v>9.5969999999999995</v>
      </c>
    </row>
    <row r="5" spans="1:39" ht="18">
      <c r="A5" s="2">
        <v>3</v>
      </c>
      <c r="B5" s="9">
        <v>0.61899999999999999</v>
      </c>
      <c r="C5" s="9">
        <v>9.3030000000000008</v>
      </c>
      <c r="D5" s="9">
        <v>1.129</v>
      </c>
      <c r="E5" s="9">
        <v>8.7729999999999997</v>
      </c>
      <c r="F5" s="10">
        <v>1.972</v>
      </c>
      <c r="G5" s="10">
        <v>8.1720000000000006</v>
      </c>
      <c r="H5" s="10">
        <v>2.0840000000000001</v>
      </c>
      <c r="I5" s="10">
        <v>8.0660000000000007</v>
      </c>
      <c r="J5" s="11">
        <v>0.20799999999999999</v>
      </c>
      <c r="K5" s="11">
        <v>8.7799999999999994</v>
      </c>
      <c r="L5" s="11">
        <v>0.27700000000000002</v>
      </c>
      <c r="M5" s="11">
        <v>8.5060000000000002</v>
      </c>
      <c r="N5" s="12">
        <v>0.96</v>
      </c>
      <c r="O5" s="12">
        <v>8.35</v>
      </c>
      <c r="P5" s="12">
        <v>0.68</v>
      </c>
      <c r="Q5" s="12">
        <v>10.365</v>
      </c>
      <c r="R5" s="2"/>
      <c r="S5" s="2"/>
      <c r="T5" s="2"/>
      <c r="U5" s="13">
        <v>3</v>
      </c>
      <c r="V5" s="14">
        <v>0.61899999999999999</v>
      </c>
      <c r="W5" s="14">
        <v>1.129</v>
      </c>
      <c r="X5" s="14">
        <v>1.972</v>
      </c>
      <c r="Y5" s="14">
        <v>2.0840000000000001</v>
      </c>
      <c r="Z5" s="14">
        <v>0.20799999999999999</v>
      </c>
      <c r="AA5" s="14">
        <v>0.27700000000000002</v>
      </c>
      <c r="AB5" s="14">
        <v>0.96</v>
      </c>
      <c r="AC5" s="14">
        <v>0.68</v>
      </c>
      <c r="AD5" s="2"/>
      <c r="AE5" s="15">
        <v>3</v>
      </c>
      <c r="AF5" s="16">
        <v>9.3030000000000008</v>
      </c>
      <c r="AG5" s="16">
        <v>8.7729999999999997</v>
      </c>
      <c r="AH5" s="16">
        <v>8.1720000000000006</v>
      </c>
      <c r="AI5" s="16">
        <v>8.0660000000000007</v>
      </c>
      <c r="AJ5" s="16">
        <v>8.7799999999999994</v>
      </c>
      <c r="AK5" s="16">
        <v>8.5060000000000002</v>
      </c>
      <c r="AL5" s="16">
        <v>8.35</v>
      </c>
      <c r="AM5" s="16">
        <v>10.365</v>
      </c>
    </row>
    <row r="6" spans="1:39" ht="18">
      <c r="A6" s="2">
        <v>4</v>
      </c>
      <c r="B6" s="9">
        <v>1.3380000000000001</v>
      </c>
      <c r="C6" s="9">
        <v>7.9039999999999999</v>
      </c>
      <c r="D6" s="9">
        <v>1.0249999999999999</v>
      </c>
      <c r="E6" s="9">
        <v>9.4</v>
      </c>
      <c r="F6" s="10">
        <v>0.998</v>
      </c>
      <c r="G6" s="10">
        <v>8.0030000000000001</v>
      </c>
      <c r="H6" s="10">
        <v>2.012</v>
      </c>
      <c r="I6" s="10">
        <v>7.3810000000000002</v>
      </c>
      <c r="J6" s="11">
        <v>0.41799999999999998</v>
      </c>
      <c r="K6" s="11">
        <v>8.6059999999999999</v>
      </c>
      <c r="L6" s="11">
        <v>0.35799999999999998</v>
      </c>
      <c r="M6" s="11">
        <v>8.0549999999999997</v>
      </c>
      <c r="N6" s="12">
        <v>0.223</v>
      </c>
      <c r="O6" s="12">
        <v>9.5649999999999995</v>
      </c>
      <c r="P6" s="12">
        <v>0.46400000000000002</v>
      </c>
      <c r="Q6" s="12">
        <v>9.9079999999999995</v>
      </c>
      <c r="R6" s="2"/>
      <c r="S6" s="2"/>
      <c r="T6" s="2"/>
      <c r="U6" s="13">
        <v>4</v>
      </c>
      <c r="V6" s="14">
        <v>1.3380000000000001</v>
      </c>
      <c r="W6" s="14">
        <v>1.0249999999999999</v>
      </c>
      <c r="X6" s="14">
        <v>0.998</v>
      </c>
      <c r="Y6" s="14">
        <v>2.012</v>
      </c>
      <c r="Z6" s="14">
        <v>0.41799999999999998</v>
      </c>
      <c r="AA6" s="14">
        <v>0.35799999999999998</v>
      </c>
      <c r="AB6" s="14">
        <v>0.223</v>
      </c>
      <c r="AC6" s="14">
        <v>0.46400000000000002</v>
      </c>
      <c r="AD6" s="2"/>
      <c r="AE6" s="15">
        <v>4</v>
      </c>
      <c r="AF6" s="16">
        <v>7.9039999999999999</v>
      </c>
      <c r="AG6" s="16">
        <v>9.4</v>
      </c>
      <c r="AH6" s="16">
        <v>8.0030000000000001</v>
      </c>
      <c r="AI6" s="16">
        <v>7.3810000000000002</v>
      </c>
      <c r="AJ6" s="16">
        <v>8.6059999999999999</v>
      </c>
      <c r="AK6" s="16">
        <v>8.0549999999999997</v>
      </c>
      <c r="AL6" s="16">
        <v>9.5649999999999995</v>
      </c>
      <c r="AM6" s="16">
        <v>9.9079999999999995</v>
      </c>
    </row>
    <row r="7" spans="1:39" ht="18">
      <c r="A7" s="2">
        <v>5</v>
      </c>
      <c r="B7" s="9">
        <v>0.90500000000000003</v>
      </c>
      <c r="C7" s="9">
        <v>7.9669999999999996</v>
      </c>
      <c r="D7" s="9">
        <v>1.829</v>
      </c>
      <c r="E7" s="9">
        <v>7.56</v>
      </c>
      <c r="F7" s="10">
        <v>2.726</v>
      </c>
      <c r="G7" s="10">
        <v>7.625</v>
      </c>
      <c r="H7" s="10">
        <v>0.46800000000000003</v>
      </c>
      <c r="I7" s="10">
        <v>7.9829999999999997</v>
      </c>
      <c r="J7" s="17">
        <v>0.53200000000000003</v>
      </c>
      <c r="K7" s="17">
        <v>7.5940000000000003</v>
      </c>
      <c r="L7" s="11">
        <v>0.40699999999999997</v>
      </c>
      <c r="M7" s="11">
        <v>8.3800000000000008</v>
      </c>
      <c r="N7" s="12">
        <v>0.313</v>
      </c>
      <c r="O7" s="12">
        <v>9.2639999999999993</v>
      </c>
      <c r="P7" s="12">
        <v>0.379</v>
      </c>
      <c r="Q7" s="12">
        <v>9.7590000000000003</v>
      </c>
      <c r="R7" s="2"/>
      <c r="S7" s="2"/>
      <c r="T7" s="2"/>
      <c r="U7" s="13">
        <v>5</v>
      </c>
      <c r="V7" s="14">
        <v>0.90500000000000003</v>
      </c>
      <c r="W7" s="14">
        <v>1.829</v>
      </c>
      <c r="X7" s="14">
        <v>2.726</v>
      </c>
      <c r="Y7" s="14">
        <v>0.46800000000000003</v>
      </c>
      <c r="Z7" s="18">
        <v>0.53200000000000003</v>
      </c>
      <c r="AA7" s="14">
        <v>0.40699999999999997</v>
      </c>
      <c r="AB7" s="14">
        <v>0.313</v>
      </c>
      <c r="AC7" s="14">
        <v>0.379</v>
      </c>
      <c r="AD7" s="2"/>
      <c r="AE7" s="15">
        <v>5</v>
      </c>
      <c r="AF7" s="16">
        <v>7.9669999999999996</v>
      </c>
      <c r="AG7" s="16">
        <v>7.56</v>
      </c>
      <c r="AH7" s="16">
        <v>7.625</v>
      </c>
      <c r="AI7" s="16">
        <v>7.9829999999999997</v>
      </c>
      <c r="AJ7" s="19">
        <v>7.5940000000000003</v>
      </c>
      <c r="AK7" s="16">
        <v>8.3800000000000008</v>
      </c>
      <c r="AL7" s="16">
        <v>9.2639999999999993</v>
      </c>
      <c r="AM7" s="16">
        <v>9.7590000000000003</v>
      </c>
    </row>
  </sheetData>
  <mergeCells count="14">
    <mergeCell ref="AJ1:AK1"/>
    <mergeCell ref="AL1:AM1"/>
    <mergeCell ref="X1:Y1"/>
    <mergeCell ref="Z1:AA1"/>
    <mergeCell ref="AB1:AC1"/>
    <mergeCell ref="AE1:AE2"/>
    <mergeCell ref="AF1:AG1"/>
    <mergeCell ref="AH1:AI1"/>
    <mergeCell ref="B1:E1"/>
    <mergeCell ref="F1:I1"/>
    <mergeCell ref="J1:M1"/>
    <mergeCell ref="N1:Q1"/>
    <mergeCell ref="U1:U2"/>
    <mergeCell ref="V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0"/>
  <sheetViews>
    <sheetView workbookViewId="0">
      <selection sqref="A1:AH40"/>
    </sheetView>
  </sheetViews>
  <sheetFormatPr defaultRowHeight="15"/>
  <sheetData>
    <row r="1" spans="1:34" ht="15.75">
      <c r="A1" s="20" t="s">
        <v>0</v>
      </c>
      <c r="B1" s="21" t="s">
        <v>14</v>
      </c>
      <c r="C1" s="21"/>
      <c r="D1" s="21"/>
      <c r="E1" s="21"/>
      <c r="F1" s="20" t="s">
        <v>0</v>
      </c>
      <c r="G1" s="22" t="s">
        <v>15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4"/>
    </row>
    <row r="2" spans="1:34" ht="15.75">
      <c r="A2" s="25"/>
      <c r="B2" s="26" t="s">
        <v>16</v>
      </c>
      <c r="C2" s="26" t="s">
        <v>2</v>
      </c>
      <c r="D2" s="26" t="s">
        <v>17</v>
      </c>
      <c r="E2" s="26" t="s">
        <v>4</v>
      </c>
      <c r="F2" s="25"/>
      <c r="G2" s="27" t="s">
        <v>16</v>
      </c>
      <c r="H2" s="27"/>
      <c r="I2" s="27"/>
      <c r="J2" s="27"/>
      <c r="K2" s="27"/>
      <c r="L2" s="27"/>
      <c r="M2" s="27"/>
      <c r="N2" s="27" t="s">
        <v>2</v>
      </c>
      <c r="O2" s="27"/>
      <c r="P2" s="27"/>
      <c r="Q2" s="27"/>
      <c r="R2" s="27"/>
      <c r="S2" s="27"/>
      <c r="T2" s="28"/>
      <c r="U2" s="29" t="s">
        <v>17</v>
      </c>
      <c r="V2" s="30"/>
      <c r="W2" s="30"/>
      <c r="X2" s="30"/>
      <c r="Y2" s="30"/>
      <c r="Z2" s="30"/>
      <c r="AA2" s="31"/>
      <c r="AB2" s="27" t="s">
        <v>4</v>
      </c>
      <c r="AC2" s="27"/>
      <c r="AD2" s="27"/>
      <c r="AE2" s="27"/>
      <c r="AF2" s="27"/>
      <c r="AG2" s="27"/>
      <c r="AH2" s="32" t="s">
        <v>18</v>
      </c>
    </row>
    <row r="3" spans="1:34" ht="15.75">
      <c r="A3" s="33" t="s">
        <v>19</v>
      </c>
      <c r="B3" s="34">
        <v>4.322222222222222</v>
      </c>
      <c r="C3" s="34">
        <v>5.7777777777777777</v>
      </c>
      <c r="D3" s="34">
        <v>4.677777777777778</v>
      </c>
      <c r="E3" s="34">
        <v>4.2555555555555555</v>
      </c>
      <c r="F3" s="32"/>
      <c r="G3" s="32" t="s">
        <v>20</v>
      </c>
      <c r="H3" s="32" t="s">
        <v>21</v>
      </c>
      <c r="I3" s="32" t="s">
        <v>22</v>
      </c>
      <c r="J3" s="32" t="s">
        <v>23</v>
      </c>
      <c r="K3" s="32" t="s">
        <v>24</v>
      </c>
      <c r="L3" s="32" t="s">
        <v>25</v>
      </c>
      <c r="M3" s="35" t="s">
        <v>26</v>
      </c>
      <c r="N3" s="32" t="s">
        <v>20</v>
      </c>
      <c r="O3" s="32" t="s">
        <v>21</v>
      </c>
      <c r="P3" s="32" t="s">
        <v>22</v>
      </c>
      <c r="Q3" s="32" t="s">
        <v>23</v>
      </c>
      <c r="R3" s="32" t="s">
        <v>24</v>
      </c>
      <c r="S3" s="32" t="s">
        <v>25</v>
      </c>
      <c r="T3" s="35" t="s">
        <v>26</v>
      </c>
      <c r="U3" s="32" t="s">
        <v>20</v>
      </c>
      <c r="V3" s="32" t="s">
        <v>21</v>
      </c>
      <c r="W3" s="32" t="s">
        <v>22</v>
      </c>
      <c r="X3" s="32" t="s">
        <v>23</v>
      </c>
      <c r="Y3" s="32" t="s">
        <v>24</v>
      </c>
      <c r="Z3" s="32" t="s">
        <v>25</v>
      </c>
      <c r="AA3" s="35" t="s">
        <v>26</v>
      </c>
      <c r="AB3" s="32" t="s">
        <v>20</v>
      </c>
      <c r="AC3" s="32" t="s">
        <v>21</v>
      </c>
      <c r="AD3" s="32" t="s">
        <v>22</v>
      </c>
      <c r="AE3" s="32" t="s">
        <v>23</v>
      </c>
      <c r="AF3" s="32" t="s">
        <v>24</v>
      </c>
      <c r="AG3" s="32" t="s">
        <v>25</v>
      </c>
      <c r="AH3" s="35" t="s">
        <v>26</v>
      </c>
    </row>
    <row r="4" spans="1:34" ht="15.75">
      <c r="A4" s="33" t="s">
        <v>5</v>
      </c>
      <c r="B4" s="34">
        <v>3.6999999999999997</v>
      </c>
      <c r="C4" s="34">
        <v>4.1111111111111107</v>
      </c>
      <c r="D4" s="34">
        <v>4.4444444444444446</v>
      </c>
      <c r="E4" s="34">
        <v>2.4555555555555557</v>
      </c>
      <c r="F4" s="33" t="s">
        <v>19</v>
      </c>
      <c r="G4" s="36">
        <v>0.5</v>
      </c>
      <c r="H4" s="36">
        <v>0.2</v>
      </c>
      <c r="I4" s="36">
        <v>4.5</v>
      </c>
      <c r="J4" s="36">
        <v>2</v>
      </c>
      <c r="K4" s="36">
        <v>1.1000000000000001</v>
      </c>
      <c r="L4" s="36"/>
      <c r="M4" s="37">
        <f t="shared" ref="M4:M8" si="0">SUM(G4:L4)</f>
        <v>8.3000000000000007</v>
      </c>
      <c r="N4" s="34">
        <v>2.6</v>
      </c>
      <c r="O4" s="34">
        <v>0.1</v>
      </c>
      <c r="P4" s="34">
        <v>7.7</v>
      </c>
      <c r="Q4" s="34">
        <v>3.7</v>
      </c>
      <c r="R4" s="34">
        <v>3.25</v>
      </c>
      <c r="S4" s="34">
        <v>0.5</v>
      </c>
      <c r="T4" s="37">
        <f t="shared" ref="T4:T8" si="1">SUM(N4:S4)</f>
        <v>17.850000000000001</v>
      </c>
      <c r="U4" s="34">
        <v>0.25</v>
      </c>
      <c r="V4" s="34">
        <v>0.05</v>
      </c>
      <c r="W4" s="34">
        <v>2.5</v>
      </c>
      <c r="X4" s="34">
        <v>0.15</v>
      </c>
      <c r="Y4" s="34">
        <v>0.2</v>
      </c>
      <c r="Z4" s="34">
        <v>0.1</v>
      </c>
      <c r="AA4" s="37">
        <f t="shared" ref="AA4:AA8" si="2">SUM(U4:Z4)</f>
        <v>3.25</v>
      </c>
      <c r="AB4" s="34">
        <v>2.6</v>
      </c>
      <c r="AC4" s="32">
        <v>0.4</v>
      </c>
      <c r="AD4" s="32">
        <v>4.25</v>
      </c>
      <c r="AE4" s="32">
        <v>0.6</v>
      </c>
      <c r="AF4" s="32">
        <v>1.5</v>
      </c>
      <c r="AG4" s="32">
        <v>0.1</v>
      </c>
      <c r="AH4" s="37">
        <f t="shared" ref="AH4:AH8" si="3">SUM(AB4:AG4)</f>
        <v>9.4499999999999993</v>
      </c>
    </row>
    <row r="5" spans="1:34" ht="15.75">
      <c r="A5" s="33" t="s">
        <v>6</v>
      </c>
      <c r="B5" s="34">
        <v>3.9000000000000004</v>
      </c>
      <c r="C5" s="34">
        <v>3.7222222222222223</v>
      </c>
      <c r="D5" s="34">
        <v>4.7250000000000005</v>
      </c>
      <c r="E5" s="34">
        <v>3.9111111111111114</v>
      </c>
      <c r="F5" s="33" t="s">
        <v>5</v>
      </c>
      <c r="G5" s="36">
        <v>4</v>
      </c>
      <c r="H5" s="36">
        <v>0.5</v>
      </c>
      <c r="I5" s="36">
        <v>7.5</v>
      </c>
      <c r="J5" s="36">
        <v>2.25</v>
      </c>
      <c r="K5" s="36">
        <v>2.2000000000000002</v>
      </c>
      <c r="L5" s="36">
        <v>0.55000000000000004</v>
      </c>
      <c r="M5" s="37">
        <f t="shared" si="0"/>
        <v>17</v>
      </c>
      <c r="N5" s="34">
        <v>2.5</v>
      </c>
      <c r="O5" s="34">
        <v>0.1</v>
      </c>
      <c r="P5" s="34">
        <v>4.9000000000000004</v>
      </c>
      <c r="Q5" s="34">
        <v>1</v>
      </c>
      <c r="R5" s="34">
        <v>2</v>
      </c>
      <c r="S5" s="34">
        <v>0.2</v>
      </c>
      <c r="T5" s="37">
        <f t="shared" si="1"/>
        <v>10.7</v>
      </c>
      <c r="U5" s="34">
        <v>0.6</v>
      </c>
      <c r="V5" s="34">
        <v>0.1</v>
      </c>
      <c r="W5" s="34">
        <v>2.6</v>
      </c>
      <c r="X5" s="34">
        <v>0.15</v>
      </c>
      <c r="Y5" s="34">
        <v>0.2</v>
      </c>
      <c r="Z5" s="34">
        <v>0.1</v>
      </c>
      <c r="AA5" s="37">
        <f t="shared" si="2"/>
        <v>3.75</v>
      </c>
      <c r="AB5" s="34">
        <v>1.8</v>
      </c>
      <c r="AC5" s="32">
        <v>1.1499999999999999</v>
      </c>
      <c r="AD5" s="32">
        <v>2.7</v>
      </c>
      <c r="AE5" s="32">
        <v>0.8</v>
      </c>
      <c r="AF5" s="32">
        <v>0.7</v>
      </c>
      <c r="AG5" s="32">
        <v>0.25</v>
      </c>
      <c r="AH5" s="37">
        <f t="shared" si="3"/>
        <v>7.4</v>
      </c>
    </row>
    <row r="6" spans="1:34" ht="15.75">
      <c r="A6" s="38" t="s">
        <v>7</v>
      </c>
      <c r="B6" s="34">
        <v>3.4555555555555553</v>
      </c>
      <c r="C6" s="34">
        <v>4.4111111111111114</v>
      </c>
      <c r="D6" s="34">
        <v>4</v>
      </c>
      <c r="E6" s="34">
        <v>3.21</v>
      </c>
      <c r="F6" s="33" t="s">
        <v>6</v>
      </c>
      <c r="G6" s="36">
        <v>1.3</v>
      </c>
      <c r="H6" s="36">
        <v>0.04</v>
      </c>
      <c r="I6" s="36">
        <v>3.5</v>
      </c>
      <c r="J6" s="36">
        <v>1.1499999999999999</v>
      </c>
      <c r="K6" s="36">
        <v>1.25</v>
      </c>
      <c r="L6" s="36">
        <v>0.15</v>
      </c>
      <c r="M6" s="37">
        <f t="shared" si="0"/>
        <v>7.3900000000000006</v>
      </c>
      <c r="N6" s="24">
        <v>1.95</v>
      </c>
      <c r="O6" s="24">
        <v>0.05</v>
      </c>
      <c r="P6" s="24">
        <v>2.5</v>
      </c>
      <c r="Q6" s="24">
        <v>0.9</v>
      </c>
      <c r="R6" s="24">
        <v>1.1000000000000001</v>
      </c>
      <c r="S6" s="39">
        <v>0.49569999999999997</v>
      </c>
      <c r="T6" s="37">
        <f t="shared" si="1"/>
        <v>6.9957000000000003</v>
      </c>
      <c r="U6" s="34">
        <v>0.5</v>
      </c>
      <c r="V6" s="34">
        <v>0.05</v>
      </c>
      <c r="W6" s="34">
        <v>0.9</v>
      </c>
      <c r="X6" s="34">
        <v>0.25</v>
      </c>
      <c r="Y6" s="34">
        <v>0.3</v>
      </c>
      <c r="Z6" s="34">
        <v>0.1</v>
      </c>
      <c r="AA6" s="37">
        <f t="shared" si="2"/>
        <v>2.1</v>
      </c>
      <c r="AB6" s="34">
        <v>1.4</v>
      </c>
      <c r="AC6" s="32">
        <v>1.25</v>
      </c>
      <c r="AD6" s="32">
        <v>4.5</v>
      </c>
      <c r="AE6" s="32">
        <v>1.25</v>
      </c>
      <c r="AF6" s="32">
        <v>1.5</v>
      </c>
      <c r="AG6" s="32">
        <v>0.15</v>
      </c>
      <c r="AH6" s="37">
        <f t="shared" si="3"/>
        <v>10.050000000000001</v>
      </c>
    </row>
    <row r="7" spans="1:34" ht="15.75">
      <c r="A7" s="33" t="s">
        <v>27</v>
      </c>
      <c r="B7" s="34">
        <v>4.1833333333333336</v>
      </c>
      <c r="C7" s="34">
        <v>3.6999999999999997</v>
      </c>
      <c r="D7" s="34">
        <v>5.2777777777777777</v>
      </c>
      <c r="E7" s="34">
        <v>3.5555555555555554</v>
      </c>
      <c r="F7" s="38" t="s">
        <v>7</v>
      </c>
      <c r="G7" s="36">
        <v>1.25</v>
      </c>
      <c r="H7" s="36">
        <v>0.1</v>
      </c>
      <c r="I7" s="36">
        <v>2.7</v>
      </c>
      <c r="J7" s="36">
        <v>0.8</v>
      </c>
      <c r="K7" s="36">
        <v>0.4</v>
      </c>
      <c r="L7" s="36">
        <v>0.1</v>
      </c>
      <c r="M7" s="37">
        <f t="shared" si="0"/>
        <v>5.3500000000000005</v>
      </c>
      <c r="N7" s="39">
        <v>1.65</v>
      </c>
      <c r="O7" s="39">
        <v>0.1</v>
      </c>
      <c r="P7" s="39">
        <v>4</v>
      </c>
      <c r="Q7" s="39">
        <v>1.1499999999999999</v>
      </c>
      <c r="R7" s="39">
        <v>1.5</v>
      </c>
      <c r="S7" s="24">
        <v>0.64380000000000004</v>
      </c>
      <c r="T7" s="37">
        <f t="shared" si="1"/>
        <v>9.0438000000000009</v>
      </c>
      <c r="U7" s="34">
        <v>0.7</v>
      </c>
      <c r="V7" s="34">
        <v>0.15</v>
      </c>
      <c r="W7" s="34">
        <v>2.8</v>
      </c>
      <c r="X7" s="34">
        <v>1.4</v>
      </c>
      <c r="Y7" s="34">
        <v>0.8</v>
      </c>
      <c r="Z7" s="34">
        <v>0.15</v>
      </c>
      <c r="AA7" s="37">
        <f t="shared" si="2"/>
        <v>6</v>
      </c>
      <c r="AB7" s="34">
        <v>2.15</v>
      </c>
      <c r="AC7" s="32">
        <v>0.3</v>
      </c>
      <c r="AD7" s="32">
        <v>3.6</v>
      </c>
      <c r="AE7" s="32">
        <v>1.9</v>
      </c>
      <c r="AF7" s="32">
        <v>1.7</v>
      </c>
      <c r="AG7" s="32">
        <v>0.3</v>
      </c>
      <c r="AH7" s="37">
        <f t="shared" si="3"/>
        <v>9.9499999999999993</v>
      </c>
    </row>
    <row r="8" spans="1:34" ht="30">
      <c r="A8" s="40" t="s">
        <v>11</v>
      </c>
      <c r="B8" s="21" t="s">
        <v>28</v>
      </c>
      <c r="C8" s="21"/>
      <c r="D8" s="21"/>
      <c r="E8" s="21"/>
      <c r="F8" s="33" t="s">
        <v>27</v>
      </c>
      <c r="G8" s="41">
        <v>4.25</v>
      </c>
      <c r="H8" s="41">
        <v>1.1000000000000001</v>
      </c>
      <c r="I8" s="41">
        <v>4.0999999999999996</v>
      </c>
      <c r="J8" s="41">
        <v>4</v>
      </c>
      <c r="K8" s="41">
        <v>4.5</v>
      </c>
      <c r="L8" s="41">
        <v>0.6</v>
      </c>
      <c r="M8" s="37">
        <f t="shared" si="0"/>
        <v>18.55</v>
      </c>
      <c r="N8" s="32">
        <v>4.3</v>
      </c>
      <c r="O8" s="32">
        <v>0.3</v>
      </c>
      <c r="P8" s="32">
        <v>5.75</v>
      </c>
      <c r="Q8" s="32">
        <v>2</v>
      </c>
      <c r="R8" s="32">
        <v>2.7</v>
      </c>
      <c r="S8" s="32">
        <v>0.25</v>
      </c>
      <c r="T8" s="37">
        <f t="shared" si="1"/>
        <v>15.3</v>
      </c>
      <c r="U8" s="32">
        <v>1.25</v>
      </c>
      <c r="V8" s="32">
        <v>0.25</v>
      </c>
      <c r="W8" s="32">
        <v>3.6</v>
      </c>
      <c r="X8" s="32">
        <v>0.9</v>
      </c>
      <c r="Y8" s="32">
        <v>0.4</v>
      </c>
      <c r="Z8" s="32">
        <v>0.35</v>
      </c>
      <c r="AA8" s="37">
        <f t="shared" si="2"/>
        <v>6.75</v>
      </c>
      <c r="AB8" s="32">
        <v>0.4</v>
      </c>
      <c r="AC8" s="32">
        <v>0.05</v>
      </c>
      <c r="AD8" s="32">
        <v>3.5</v>
      </c>
      <c r="AE8" s="32">
        <v>2.5</v>
      </c>
      <c r="AF8" s="32">
        <v>1.5</v>
      </c>
      <c r="AG8" s="32">
        <v>0.25</v>
      </c>
      <c r="AH8" s="37">
        <f t="shared" si="3"/>
        <v>8.1999999999999993</v>
      </c>
    </row>
    <row r="9" spans="1:34" ht="15.75">
      <c r="A9" s="42"/>
      <c r="B9" s="26" t="s">
        <v>16</v>
      </c>
      <c r="C9" s="26" t="s">
        <v>2</v>
      </c>
      <c r="D9" s="26" t="s">
        <v>17</v>
      </c>
      <c r="E9" s="26" t="s">
        <v>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15.75">
      <c r="A10" s="33" t="s">
        <v>19</v>
      </c>
      <c r="B10" s="34">
        <v>29.111111111111111</v>
      </c>
      <c r="C10" s="34">
        <v>37.222222222222221</v>
      </c>
      <c r="D10" s="34">
        <v>25.5</v>
      </c>
      <c r="E10" s="34">
        <v>23.888888888888889</v>
      </c>
      <c r="F10" s="20" t="s">
        <v>0</v>
      </c>
      <c r="G10" s="22" t="s">
        <v>29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</row>
    <row r="11" spans="1:34" ht="15.75">
      <c r="A11" s="33" t="s">
        <v>5</v>
      </c>
      <c r="B11" s="34">
        <v>23.222222222222221</v>
      </c>
      <c r="C11" s="34">
        <v>26.888888888888889</v>
      </c>
      <c r="D11" s="34">
        <v>27.333333333333332</v>
      </c>
      <c r="E11" s="34">
        <v>15.333333333333334</v>
      </c>
      <c r="F11" s="25"/>
      <c r="G11" s="27" t="s">
        <v>16</v>
      </c>
      <c r="H11" s="27"/>
      <c r="I11" s="27"/>
      <c r="J11" s="27"/>
      <c r="K11" s="27"/>
      <c r="L11" s="27"/>
      <c r="M11" s="27"/>
      <c r="N11" s="27" t="s">
        <v>2</v>
      </c>
      <c r="O11" s="27"/>
      <c r="P11" s="27"/>
      <c r="Q11" s="27"/>
      <c r="R11" s="27"/>
      <c r="S11" s="27"/>
      <c r="T11" s="28"/>
      <c r="U11" s="28"/>
      <c r="V11" s="28"/>
      <c r="W11" s="28"/>
      <c r="X11" s="43" t="s">
        <v>17</v>
      </c>
      <c r="Y11" s="44"/>
      <c r="Z11" s="44"/>
      <c r="AA11" s="45"/>
      <c r="AB11" s="27" t="s">
        <v>4</v>
      </c>
      <c r="AC11" s="27"/>
      <c r="AD11" s="27"/>
      <c r="AE11" s="27"/>
      <c r="AF11" s="27"/>
      <c r="AG11" s="27"/>
      <c r="AH11" s="32" t="s">
        <v>18</v>
      </c>
    </row>
    <row r="12" spans="1:34" ht="15.75">
      <c r="A12" s="33" t="s">
        <v>6</v>
      </c>
      <c r="B12" s="34">
        <v>25.555555555555557</v>
      </c>
      <c r="C12" s="34">
        <v>23.888888888888889</v>
      </c>
      <c r="D12" s="34">
        <v>25.875</v>
      </c>
      <c r="E12" s="34">
        <v>21.333333333333332</v>
      </c>
      <c r="F12" s="32"/>
      <c r="G12" s="32" t="s">
        <v>20</v>
      </c>
      <c r="H12" s="32" t="s">
        <v>21</v>
      </c>
      <c r="I12" s="32" t="s">
        <v>22</v>
      </c>
      <c r="J12" s="32" t="s">
        <v>23</v>
      </c>
      <c r="K12" s="32" t="s">
        <v>24</v>
      </c>
      <c r="L12" s="32" t="s">
        <v>25</v>
      </c>
      <c r="M12" s="35" t="s">
        <v>26</v>
      </c>
      <c r="N12" s="32" t="s">
        <v>20</v>
      </c>
      <c r="O12" s="32" t="s">
        <v>21</v>
      </c>
      <c r="P12" s="32" t="s">
        <v>22</v>
      </c>
      <c r="Q12" s="32" t="s">
        <v>23</v>
      </c>
      <c r="R12" s="32" t="s">
        <v>24</v>
      </c>
      <c r="S12" s="32" t="s">
        <v>25</v>
      </c>
      <c r="T12" s="35" t="s">
        <v>26</v>
      </c>
      <c r="U12" s="32" t="s">
        <v>20</v>
      </c>
      <c r="V12" s="32" t="s">
        <v>21</v>
      </c>
      <c r="W12" s="32" t="s">
        <v>22</v>
      </c>
      <c r="X12" s="32" t="s">
        <v>23</v>
      </c>
      <c r="Y12" s="32" t="s">
        <v>24</v>
      </c>
      <c r="Z12" s="32" t="s">
        <v>25</v>
      </c>
      <c r="AA12" s="35" t="s">
        <v>26</v>
      </c>
      <c r="AB12" s="32" t="s">
        <v>20</v>
      </c>
      <c r="AC12" s="32" t="s">
        <v>21</v>
      </c>
      <c r="AD12" s="32" t="s">
        <v>22</v>
      </c>
      <c r="AE12" s="32" t="s">
        <v>23</v>
      </c>
      <c r="AF12" s="32" t="s">
        <v>24</v>
      </c>
      <c r="AG12" s="32" t="s">
        <v>25</v>
      </c>
      <c r="AH12" s="35" t="s">
        <v>26</v>
      </c>
    </row>
    <row r="13" spans="1:34" ht="15.75">
      <c r="A13" s="38" t="s">
        <v>7</v>
      </c>
      <c r="B13" s="34">
        <v>23.777777777777779</v>
      </c>
      <c r="C13" s="34">
        <v>27.777777777777779</v>
      </c>
      <c r="D13" s="34">
        <v>30.111111111111111</v>
      </c>
      <c r="E13" s="34">
        <v>13.666666666666666</v>
      </c>
      <c r="F13" s="33" t="s">
        <v>19</v>
      </c>
      <c r="G13" s="36">
        <f>(G4*833)/1000</f>
        <v>0.41649999999999998</v>
      </c>
      <c r="H13" s="36">
        <f t="shared" ref="H13:L13" si="4">(H4*833)/1000</f>
        <v>0.16660000000000003</v>
      </c>
      <c r="I13" s="36">
        <f t="shared" si="4"/>
        <v>3.7484999999999999</v>
      </c>
      <c r="J13" s="36">
        <v>12.078458350000002</v>
      </c>
      <c r="K13" s="36">
        <f t="shared" si="4"/>
        <v>0.91630000000000011</v>
      </c>
      <c r="L13" s="36">
        <f t="shared" si="4"/>
        <v>0</v>
      </c>
      <c r="M13" s="37">
        <f t="shared" ref="M13:M17" si="5">SUM(G13:L13)</f>
        <v>17.32635835</v>
      </c>
      <c r="N13" s="36">
        <f>(N4*833)/1000</f>
        <v>2.1658000000000004</v>
      </c>
      <c r="O13" s="36">
        <f t="shared" ref="O13:S13" si="6">(O4*833)/1000</f>
        <v>8.3300000000000013E-2</v>
      </c>
      <c r="P13" s="36">
        <f t="shared" si="6"/>
        <v>6.4141000000000004</v>
      </c>
      <c r="Q13" s="36">
        <v>16.618295855</v>
      </c>
      <c r="R13" s="36">
        <f t="shared" si="6"/>
        <v>2.7072500000000002</v>
      </c>
      <c r="S13" s="36">
        <f t="shared" si="6"/>
        <v>0.41649999999999998</v>
      </c>
      <c r="T13" s="37">
        <f t="shared" ref="T13:T17" si="7">SUM(N13:S13)</f>
        <v>28.405245854999997</v>
      </c>
      <c r="U13" s="36">
        <f>(U4*833)/1000</f>
        <v>0.20824999999999999</v>
      </c>
      <c r="V13" s="36">
        <f t="shared" ref="V13:Z13" si="8">(V4*833)/1000</f>
        <v>4.1650000000000006E-2</v>
      </c>
      <c r="W13" s="36">
        <f t="shared" si="8"/>
        <v>2.0825</v>
      </c>
      <c r="X13" s="36">
        <v>7.0665889000000011</v>
      </c>
      <c r="Y13" s="36">
        <f t="shared" si="8"/>
        <v>0.16660000000000003</v>
      </c>
      <c r="Z13" s="36">
        <f t="shared" si="8"/>
        <v>8.3300000000000013E-2</v>
      </c>
      <c r="AA13" s="37">
        <f t="shared" ref="AA13:AA17" si="9">SUM(U13:Z13)</f>
        <v>9.6488889000000011</v>
      </c>
      <c r="AB13" s="36">
        <f>(AB4*833)/1000</f>
        <v>2.1658000000000004</v>
      </c>
      <c r="AC13" s="36">
        <f t="shared" ref="AC13:AG13" si="10">(AC4*833)/1000</f>
        <v>0.33320000000000005</v>
      </c>
      <c r="AD13" s="36">
        <f t="shared" si="10"/>
        <v>3.5402499999999999</v>
      </c>
      <c r="AE13" s="36">
        <v>4.6647833400000005</v>
      </c>
      <c r="AF13" s="36">
        <f t="shared" si="10"/>
        <v>1.2495000000000001</v>
      </c>
      <c r="AG13" s="36">
        <f t="shared" si="10"/>
        <v>8.3300000000000013E-2</v>
      </c>
      <c r="AH13" s="37">
        <f t="shared" ref="AH13:AH17" si="11">SUM(AB13:AG13)</f>
        <v>12.036833340000001</v>
      </c>
    </row>
    <row r="14" spans="1:34" ht="15.75">
      <c r="A14" s="33" t="s">
        <v>27</v>
      </c>
      <c r="B14" s="34">
        <v>33.333333333333336</v>
      </c>
      <c r="C14" s="34">
        <v>27.444444444444443</v>
      </c>
      <c r="D14" s="34">
        <v>32.888888888888886</v>
      </c>
      <c r="E14" s="34">
        <v>18.333333333333332</v>
      </c>
      <c r="F14" s="33" t="s">
        <v>5</v>
      </c>
      <c r="G14" s="36">
        <f t="shared" ref="G14:L17" si="12">(G5*833)/1000</f>
        <v>3.3319999999999999</v>
      </c>
      <c r="H14" s="36">
        <f t="shared" si="12"/>
        <v>0.41649999999999998</v>
      </c>
      <c r="I14" s="36">
        <f t="shared" si="12"/>
        <v>6.2474999999999996</v>
      </c>
      <c r="J14" s="36">
        <v>18.048268637</v>
      </c>
      <c r="K14" s="36">
        <f t="shared" si="12"/>
        <v>1.8326000000000002</v>
      </c>
      <c r="L14" s="36">
        <f t="shared" si="12"/>
        <v>0.45815000000000006</v>
      </c>
      <c r="M14" s="37">
        <f t="shared" si="5"/>
        <v>30.335018636999997</v>
      </c>
      <c r="N14" s="36">
        <f t="shared" ref="N14:S17" si="13">(N5*833)/1000</f>
        <v>2.0825</v>
      </c>
      <c r="O14" s="36">
        <f t="shared" si="13"/>
        <v>8.3300000000000013E-2</v>
      </c>
      <c r="P14" s="36">
        <f t="shared" si="13"/>
        <v>4.0817000000000005</v>
      </c>
      <c r="Q14" s="36">
        <v>18.187097249999997</v>
      </c>
      <c r="R14" s="36">
        <f t="shared" si="13"/>
        <v>1.6659999999999999</v>
      </c>
      <c r="S14" s="36">
        <f t="shared" si="13"/>
        <v>0.16660000000000003</v>
      </c>
      <c r="T14" s="37">
        <f t="shared" si="7"/>
        <v>26.267197249999995</v>
      </c>
      <c r="U14" s="36">
        <f t="shared" ref="U14:Z17" si="14">(U5*833)/1000</f>
        <v>0.49979999999999997</v>
      </c>
      <c r="V14" s="36">
        <f t="shared" si="14"/>
        <v>8.3300000000000013E-2</v>
      </c>
      <c r="W14" s="36">
        <f t="shared" si="14"/>
        <v>2.1658000000000004</v>
      </c>
      <c r="X14" s="36">
        <v>10.745657517000001</v>
      </c>
      <c r="Y14" s="36">
        <f t="shared" si="14"/>
        <v>0.16660000000000003</v>
      </c>
      <c r="Z14" s="36">
        <f t="shared" si="14"/>
        <v>8.3300000000000013E-2</v>
      </c>
      <c r="AA14" s="37">
        <f t="shared" si="9"/>
        <v>13.744457517000003</v>
      </c>
      <c r="AB14" s="36">
        <f t="shared" ref="AB14:AG17" si="15">(AB5*833)/1000</f>
        <v>1.4994000000000001</v>
      </c>
      <c r="AC14" s="36">
        <f t="shared" si="15"/>
        <v>0.95794999999999997</v>
      </c>
      <c r="AD14" s="36">
        <f t="shared" si="15"/>
        <v>2.2491000000000003</v>
      </c>
      <c r="AE14" s="36">
        <v>7.3997897329999995</v>
      </c>
      <c r="AF14" s="36">
        <f t="shared" si="15"/>
        <v>0.58309999999999995</v>
      </c>
      <c r="AG14" s="36">
        <f t="shared" si="15"/>
        <v>0.20824999999999999</v>
      </c>
      <c r="AH14" s="37">
        <f t="shared" si="11"/>
        <v>12.897589732999998</v>
      </c>
    </row>
    <row r="15" spans="1:34" ht="15.75">
      <c r="A15" s="20" t="s">
        <v>0</v>
      </c>
      <c r="B15" s="21" t="s">
        <v>30</v>
      </c>
      <c r="C15" s="21"/>
      <c r="D15" s="21"/>
      <c r="E15" s="21"/>
      <c r="F15" s="33" t="s">
        <v>6</v>
      </c>
      <c r="G15" s="36">
        <f t="shared" si="12"/>
        <v>1.0829000000000002</v>
      </c>
      <c r="H15" s="36">
        <f t="shared" si="12"/>
        <v>3.3320000000000002E-2</v>
      </c>
      <c r="I15" s="36">
        <f t="shared" si="12"/>
        <v>2.9155000000000002</v>
      </c>
      <c r="J15" s="36">
        <v>14.841227800000002</v>
      </c>
      <c r="K15" s="36">
        <f t="shared" si="12"/>
        <v>1.04125</v>
      </c>
      <c r="L15" s="36">
        <f t="shared" si="12"/>
        <v>0.12494999999999999</v>
      </c>
      <c r="M15" s="37">
        <f t="shared" si="5"/>
        <v>20.039147800000002</v>
      </c>
      <c r="N15" s="36">
        <f t="shared" si="13"/>
        <v>1.62435</v>
      </c>
      <c r="O15" s="36">
        <f t="shared" si="13"/>
        <v>4.1650000000000006E-2</v>
      </c>
      <c r="P15" s="36">
        <f t="shared" si="13"/>
        <v>2.0825</v>
      </c>
      <c r="Q15" s="36">
        <v>9.9820797370000012</v>
      </c>
      <c r="R15" s="36">
        <f t="shared" si="13"/>
        <v>0.91630000000000011</v>
      </c>
      <c r="S15" s="36">
        <f t="shared" si="13"/>
        <v>0.41291809999999995</v>
      </c>
      <c r="T15" s="37">
        <f t="shared" si="7"/>
        <v>15.059797837000001</v>
      </c>
      <c r="U15" s="36">
        <f t="shared" si="14"/>
        <v>0.41649999999999998</v>
      </c>
      <c r="V15" s="36">
        <f t="shared" si="14"/>
        <v>4.1650000000000006E-2</v>
      </c>
      <c r="W15" s="36">
        <f t="shared" si="14"/>
        <v>0.74970000000000003</v>
      </c>
      <c r="X15" s="36">
        <v>6.9416397329999988</v>
      </c>
      <c r="Y15" s="36">
        <f t="shared" si="14"/>
        <v>0.24989999999999998</v>
      </c>
      <c r="Z15" s="36">
        <f t="shared" si="14"/>
        <v>8.3300000000000013E-2</v>
      </c>
      <c r="AA15" s="37">
        <f t="shared" si="9"/>
        <v>8.4826897329999991</v>
      </c>
      <c r="AB15" s="36">
        <f t="shared" si="15"/>
        <v>1.1661999999999999</v>
      </c>
      <c r="AC15" s="36">
        <f t="shared" si="15"/>
        <v>1.04125</v>
      </c>
      <c r="AD15" s="36">
        <f t="shared" si="15"/>
        <v>3.7484999999999999</v>
      </c>
      <c r="AE15" s="36">
        <v>6.4557283420000005</v>
      </c>
      <c r="AF15" s="36">
        <f t="shared" si="15"/>
        <v>1.2495000000000001</v>
      </c>
      <c r="AG15" s="36">
        <f t="shared" si="15"/>
        <v>0.12494999999999999</v>
      </c>
      <c r="AH15" s="37">
        <f t="shared" si="11"/>
        <v>13.786128342</v>
      </c>
    </row>
    <row r="16" spans="1:34" ht="15.75">
      <c r="A16" s="25"/>
      <c r="B16" s="26" t="s">
        <v>16</v>
      </c>
      <c r="C16" s="26" t="s">
        <v>2</v>
      </c>
      <c r="D16" s="26" t="s">
        <v>17</v>
      </c>
      <c r="E16" s="26" t="s">
        <v>4</v>
      </c>
      <c r="F16" s="38" t="s">
        <v>7</v>
      </c>
      <c r="G16" s="36">
        <f t="shared" si="12"/>
        <v>1.04125</v>
      </c>
      <c r="H16" s="36">
        <f t="shared" si="12"/>
        <v>8.3300000000000013E-2</v>
      </c>
      <c r="I16" s="36">
        <f t="shared" si="12"/>
        <v>2.2491000000000003</v>
      </c>
      <c r="J16" s="36">
        <v>15.521507245999997</v>
      </c>
      <c r="K16" s="36">
        <f t="shared" si="12"/>
        <v>0.33320000000000005</v>
      </c>
      <c r="L16" s="36">
        <f t="shared" si="12"/>
        <v>8.3300000000000013E-2</v>
      </c>
      <c r="M16" s="37">
        <f t="shared" si="5"/>
        <v>19.311657245999999</v>
      </c>
      <c r="N16" s="36">
        <f t="shared" si="13"/>
        <v>1.3744499999999997</v>
      </c>
      <c r="O16" s="36">
        <f t="shared" si="13"/>
        <v>8.3300000000000013E-2</v>
      </c>
      <c r="P16" s="36">
        <f t="shared" si="13"/>
        <v>3.3319999999999999</v>
      </c>
      <c r="Q16" s="36">
        <v>13.661149187000001</v>
      </c>
      <c r="R16" s="36">
        <f t="shared" si="13"/>
        <v>1.2495000000000001</v>
      </c>
      <c r="S16" s="36">
        <f t="shared" si="13"/>
        <v>0.53628540000000002</v>
      </c>
      <c r="T16" s="37">
        <f t="shared" si="7"/>
        <v>20.236684587000003</v>
      </c>
      <c r="U16" s="36">
        <f t="shared" si="14"/>
        <v>0.58309999999999995</v>
      </c>
      <c r="V16" s="36">
        <f t="shared" si="14"/>
        <v>0.12494999999999999</v>
      </c>
      <c r="W16" s="36">
        <f t="shared" si="14"/>
        <v>2.3323999999999998</v>
      </c>
      <c r="X16" s="36">
        <v>6.8583438979999993</v>
      </c>
      <c r="Y16" s="36">
        <f t="shared" si="14"/>
        <v>0.6664000000000001</v>
      </c>
      <c r="Z16" s="36">
        <f t="shared" si="14"/>
        <v>0.12494999999999999</v>
      </c>
      <c r="AA16" s="37">
        <f t="shared" si="9"/>
        <v>10.690143897999999</v>
      </c>
      <c r="AB16" s="36">
        <f t="shared" si="15"/>
        <v>1.7909499999999998</v>
      </c>
      <c r="AC16" s="36">
        <f t="shared" si="15"/>
        <v>0.24989999999999998</v>
      </c>
      <c r="AD16" s="36">
        <f t="shared" si="15"/>
        <v>2.9988000000000001</v>
      </c>
      <c r="AE16" s="36">
        <v>6.4418472299999996</v>
      </c>
      <c r="AF16" s="36">
        <f t="shared" si="15"/>
        <v>1.4160999999999999</v>
      </c>
      <c r="AG16" s="36">
        <f t="shared" si="15"/>
        <v>0.24989999999999998</v>
      </c>
      <c r="AH16" s="37">
        <f t="shared" si="11"/>
        <v>13.147497229999999</v>
      </c>
    </row>
    <row r="17" spans="1:34" ht="15.75">
      <c r="A17" s="46" t="s">
        <v>19</v>
      </c>
      <c r="B17" s="34">
        <v>24.111111111111111</v>
      </c>
      <c r="C17" s="34">
        <v>30.444444444444443</v>
      </c>
      <c r="D17" s="34">
        <v>17.333333333333332</v>
      </c>
      <c r="E17" s="34">
        <v>18.444444444444443</v>
      </c>
      <c r="F17" s="33" t="s">
        <v>27</v>
      </c>
      <c r="G17" s="36">
        <f t="shared" si="12"/>
        <v>3.5402499999999999</v>
      </c>
      <c r="H17" s="36">
        <f t="shared" si="12"/>
        <v>0.91630000000000011</v>
      </c>
      <c r="I17" s="36">
        <f t="shared" si="12"/>
        <v>3.4152999999999998</v>
      </c>
      <c r="J17" s="36">
        <v>14.438622240000001</v>
      </c>
      <c r="K17" s="36">
        <f t="shared" si="12"/>
        <v>3.7484999999999999</v>
      </c>
      <c r="L17" s="36">
        <f t="shared" si="12"/>
        <v>0.49979999999999997</v>
      </c>
      <c r="M17" s="37">
        <f t="shared" si="5"/>
        <v>26.558772240000003</v>
      </c>
      <c r="N17" s="36">
        <f t="shared" si="13"/>
        <v>3.5818999999999996</v>
      </c>
      <c r="O17" s="36">
        <f t="shared" si="13"/>
        <v>0.24989999999999998</v>
      </c>
      <c r="P17" s="36">
        <f t="shared" si="13"/>
        <v>4.7897499999999997</v>
      </c>
      <c r="Q17" s="36">
        <v>16.451690857000003</v>
      </c>
      <c r="R17" s="36">
        <f t="shared" si="13"/>
        <v>2.2491000000000003</v>
      </c>
      <c r="S17" s="36">
        <f t="shared" si="13"/>
        <v>0.20824999999999999</v>
      </c>
      <c r="T17" s="37">
        <f t="shared" si="7"/>
        <v>27.530590857</v>
      </c>
      <c r="U17" s="36">
        <f t="shared" si="14"/>
        <v>1.04125</v>
      </c>
      <c r="V17" s="36">
        <f t="shared" si="14"/>
        <v>0.20824999999999999</v>
      </c>
      <c r="W17" s="36">
        <f t="shared" si="14"/>
        <v>2.9988000000000001</v>
      </c>
      <c r="X17" s="36">
        <v>6.8583422320000009</v>
      </c>
      <c r="Y17" s="36">
        <f t="shared" si="14"/>
        <v>0.33320000000000005</v>
      </c>
      <c r="Z17" s="36">
        <f t="shared" si="14"/>
        <v>0.29154999999999998</v>
      </c>
      <c r="AA17" s="37">
        <f t="shared" si="9"/>
        <v>11.731392232000001</v>
      </c>
      <c r="AB17" s="36">
        <f t="shared" si="15"/>
        <v>0.33320000000000005</v>
      </c>
      <c r="AC17" s="36">
        <f t="shared" si="15"/>
        <v>4.1650000000000006E-2</v>
      </c>
      <c r="AD17" s="36">
        <f t="shared" si="15"/>
        <v>2.9155000000000002</v>
      </c>
      <c r="AE17" s="36">
        <v>7.2887291750000003</v>
      </c>
      <c r="AF17" s="36">
        <f t="shared" si="15"/>
        <v>1.2495000000000001</v>
      </c>
      <c r="AG17" s="36">
        <f t="shared" si="15"/>
        <v>0.20824999999999999</v>
      </c>
      <c r="AH17" s="37">
        <f t="shared" si="11"/>
        <v>12.036829174999999</v>
      </c>
    </row>
    <row r="18" spans="1:34" ht="15.75">
      <c r="A18" s="46" t="s">
        <v>5</v>
      </c>
      <c r="B18" s="34">
        <v>18.888888888888889</v>
      </c>
      <c r="C18" s="34">
        <v>19.444444444444443</v>
      </c>
      <c r="D18" s="34">
        <v>21.5</v>
      </c>
      <c r="E18" s="34">
        <v>8.8888888888888893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</row>
    <row r="19" spans="1:34" ht="15.75">
      <c r="A19" s="46" t="s">
        <v>6</v>
      </c>
      <c r="B19" s="34">
        <v>21.222222222222221</v>
      </c>
      <c r="C19" s="34">
        <v>17.166666666666668</v>
      </c>
      <c r="D19" s="34">
        <v>16.375</v>
      </c>
      <c r="E19" s="34">
        <v>19.222222222222221</v>
      </c>
      <c r="F19" s="20" t="s">
        <v>0</v>
      </c>
      <c r="G19" s="22" t="s">
        <v>29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</row>
    <row r="20" spans="1:34" ht="15.75">
      <c r="A20" s="47" t="s">
        <v>7</v>
      </c>
      <c r="B20" s="34">
        <v>18.555555555555557</v>
      </c>
      <c r="C20" s="34">
        <v>21.666666666666668</v>
      </c>
      <c r="D20" s="34">
        <v>20.111111111111111</v>
      </c>
      <c r="E20" s="34">
        <v>9.5555555555555554</v>
      </c>
      <c r="F20" s="25"/>
      <c r="G20" s="27" t="s">
        <v>16</v>
      </c>
      <c r="H20" s="27"/>
      <c r="I20" s="27"/>
      <c r="J20" s="27"/>
      <c r="K20" s="27"/>
      <c r="L20" s="27"/>
      <c r="M20" s="27"/>
      <c r="N20" s="27" t="s">
        <v>2</v>
      </c>
      <c r="O20" s="27"/>
      <c r="P20" s="27"/>
      <c r="Q20" s="27"/>
      <c r="R20" s="27"/>
      <c r="S20" s="27"/>
      <c r="T20" s="28"/>
      <c r="U20" s="28"/>
      <c r="V20" s="28"/>
      <c r="W20" s="28"/>
      <c r="X20" s="43" t="s">
        <v>17</v>
      </c>
      <c r="Y20" s="44"/>
      <c r="Z20" s="44"/>
      <c r="AA20" s="45"/>
      <c r="AB20" s="27" t="s">
        <v>4</v>
      </c>
      <c r="AC20" s="27"/>
      <c r="AD20" s="27"/>
      <c r="AE20" s="27"/>
      <c r="AF20" s="27"/>
      <c r="AG20" s="27"/>
      <c r="AH20" s="32" t="s">
        <v>18</v>
      </c>
    </row>
    <row r="21" spans="1:34" ht="15.75">
      <c r="A21" s="46" t="s">
        <v>27</v>
      </c>
      <c r="B21" s="34">
        <v>25.111111111111111</v>
      </c>
      <c r="C21" s="34">
        <v>23.888888888888889</v>
      </c>
      <c r="D21" s="34">
        <v>25.222222222222221</v>
      </c>
      <c r="E21" s="34">
        <v>13.222222222222221</v>
      </c>
      <c r="F21" s="32"/>
      <c r="G21" s="32" t="s">
        <v>20</v>
      </c>
      <c r="H21" s="32" t="s">
        <v>21</v>
      </c>
      <c r="I21" s="32" t="s">
        <v>22</v>
      </c>
      <c r="J21" s="32" t="s">
        <v>23</v>
      </c>
      <c r="K21" s="32" t="s">
        <v>24</v>
      </c>
      <c r="L21" s="32" t="s">
        <v>25</v>
      </c>
      <c r="M21" s="35" t="s">
        <v>26</v>
      </c>
      <c r="N21" s="32" t="s">
        <v>20</v>
      </c>
      <c r="O21" s="32" t="s">
        <v>21</v>
      </c>
      <c r="P21" s="32" t="s">
        <v>22</v>
      </c>
      <c r="Q21" s="32" t="s">
        <v>23</v>
      </c>
      <c r="R21" s="32" t="s">
        <v>24</v>
      </c>
      <c r="S21" s="32" t="s">
        <v>25</v>
      </c>
      <c r="T21" s="35" t="s">
        <v>26</v>
      </c>
      <c r="U21" s="32" t="s">
        <v>20</v>
      </c>
      <c r="V21" s="32" t="s">
        <v>21</v>
      </c>
      <c r="W21" s="32" t="s">
        <v>22</v>
      </c>
      <c r="X21" s="32" t="s">
        <v>23</v>
      </c>
      <c r="Y21" s="32" t="s">
        <v>24</v>
      </c>
      <c r="Z21" s="32" t="s">
        <v>25</v>
      </c>
      <c r="AA21" s="35" t="s">
        <v>26</v>
      </c>
      <c r="AB21" s="32" t="s">
        <v>20</v>
      </c>
      <c r="AC21" s="32" t="s">
        <v>21</v>
      </c>
      <c r="AD21" s="32" t="s">
        <v>22</v>
      </c>
      <c r="AE21" s="32" t="s">
        <v>23</v>
      </c>
      <c r="AF21" s="32" t="s">
        <v>24</v>
      </c>
      <c r="AG21" s="32" t="s">
        <v>25</v>
      </c>
      <c r="AH21" s="35" t="s">
        <v>26</v>
      </c>
    </row>
    <row r="22" spans="1:34" ht="15.75">
      <c r="A22" s="42"/>
      <c r="B22" s="48"/>
      <c r="C22" s="48"/>
      <c r="D22" s="48"/>
      <c r="E22" s="48"/>
      <c r="F22" s="33" t="s">
        <v>19</v>
      </c>
      <c r="G22" s="36">
        <f>(G13*100)/M13</f>
        <v>2.4038519323363756</v>
      </c>
      <c r="H22" s="36">
        <f>(H13*100)/M13</f>
        <v>0.96154077293455054</v>
      </c>
      <c r="I22" s="36">
        <f>(I13*100)/M13</f>
        <v>21.634667391027385</v>
      </c>
      <c r="J22" s="36">
        <f>(J13*100)/M13</f>
        <v>69.711465652561671</v>
      </c>
      <c r="K22" s="36">
        <f>(K13*100)/M13</f>
        <v>5.2884742511400278</v>
      </c>
      <c r="L22" s="36">
        <f>(L13*100)/M13</f>
        <v>0</v>
      </c>
      <c r="M22" s="37">
        <f t="shared" ref="M22:M26" si="16">SUM(G22:L22)</f>
        <v>100.00000000000001</v>
      </c>
      <c r="N22" s="36">
        <f>(N13*100)/T13</f>
        <v>7.6246479648714898</v>
      </c>
      <c r="O22" s="36">
        <f>(O13*100)/T13</f>
        <v>0.29325569095659576</v>
      </c>
      <c r="P22" s="36">
        <f>(P13*100)/T13</f>
        <v>22.580688203657871</v>
      </c>
      <c r="Q22" s="36">
        <f>(Q13*100)/T13</f>
        <v>58.504319729641715</v>
      </c>
      <c r="R22" s="36">
        <f>(R13*100)/T13</f>
        <v>9.5308099560893602</v>
      </c>
      <c r="S22" s="36">
        <f>(S13*100)/T13</f>
        <v>1.4662784547829784</v>
      </c>
      <c r="T22" s="37">
        <f t="shared" ref="T22:T26" si="17">SUM(N22:S22)</f>
        <v>100.00000000000001</v>
      </c>
      <c r="U22" s="36">
        <f>(U13*100)/AA13</f>
        <v>2.1582795921714881</v>
      </c>
      <c r="V22" s="36">
        <f>(V13*100)/AA13</f>
        <v>0.43165591843429768</v>
      </c>
      <c r="W22" s="36">
        <f>(W13*100)/AA13</f>
        <v>21.582795921714879</v>
      </c>
      <c r="X22" s="36">
        <f>(X13*100)/AA13</f>
        <v>73.237333057073556</v>
      </c>
      <c r="Y22" s="36">
        <f>(Y13*100)/AA13</f>
        <v>1.7266236737371907</v>
      </c>
      <c r="Z22" s="36">
        <f>(Z13*100)/AA13</f>
        <v>0.86331183686859536</v>
      </c>
      <c r="AA22" s="37">
        <f t="shared" ref="AA22:AA26" si="18">SUM(U22:Z22)</f>
        <v>100</v>
      </c>
      <c r="AB22" s="36">
        <f>(AB13*100)/AH13</f>
        <v>17.993104488725937</v>
      </c>
      <c r="AC22" s="36">
        <f>(AC13*100)/AH13</f>
        <v>2.768169921342452</v>
      </c>
      <c r="AD22" s="36">
        <f>(AD13*100)/AH13</f>
        <v>29.411805414263544</v>
      </c>
      <c r="AE22" s="36">
        <f>(AE13*100)/AH13</f>
        <v>38.754240490298258</v>
      </c>
      <c r="AF22" s="36">
        <f>(AF13*100)/AH13</f>
        <v>10.380637205034192</v>
      </c>
      <c r="AG22" s="36">
        <f>(AG13*100)/AH13</f>
        <v>0.692042480335613</v>
      </c>
      <c r="AH22" s="37">
        <f t="shared" ref="AH22:AH26" si="19">SUM(AB22:AG22)</f>
        <v>100</v>
      </c>
    </row>
    <row r="23" spans="1:34" ht="15.75">
      <c r="A23" s="20" t="s">
        <v>0</v>
      </c>
      <c r="B23" s="21" t="s">
        <v>31</v>
      </c>
      <c r="C23" s="21"/>
      <c r="D23" s="21"/>
      <c r="E23" s="21"/>
      <c r="F23" s="33" t="s">
        <v>5</v>
      </c>
      <c r="G23" s="36">
        <f t="shared" ref="G23:G26" si="20">(G14*100)/M14</f>
        <v>10.984005119205426</v>
      </c>
      <c r="H23" s="36">
        <f t="shared" ref="H23:H26" si="21">(H14*100)/M14</f>
        <v>1.3730006399006782</v>
      </c>
      <c r="I23" s="36">
        <f t="shared" ref="I23:I26" si="22">(I14*100)/M14</f>
        <v>20.595009598510174</v>
      </c>
      <c r="J23" s="36">
        <f t="shared" ref="J23:J26" si="23">(J14*100)/M14</f>
        <v>59.496481122929993</v>
      </c>
      <c r="K23" s="36">
        <f t="shared" ref="K23:K26" si="24">(K14*100)/M14</f>
        <v>6.0412028155629853</v>
      </c>
      <c r="L23" s="36">
        <f t="shared" ref="L23:L26" si="25">(L14*100)/M14</f>
        <v>1.5103007038907463</v>
      </c>
      <c r="M23" s="37">
        <f t="shared" si="16"/>
        <v>100</v>
      </c>
      <c r="N23" s="36">
        <f t="shared" ref="N23:N26" si="26">(N14*100)/T14</f>
        <v>7.9281393449771285</v>
      </c>
      <c r="O23" s="36">
        <f t="shared" ref="O23:O26" si="27">(O14*100)/T14</f>
        <v>0.31712557379908524</v>
      </c>
      <c r="P23" s="36">
        <f t="shared" ref="P23:P26" si="28">(P14*100)/T14</f>
        <v>15.539153116155175</v>
      </c>
      <c r="Q23" s="36">
        <f t="shared" ref="Q23:Q26" si="29">(Q14*100)/T14</f>
        <v>69.23881934148875</v>
      </c>
      <c r="R23" s="36">
        <f t="shared" ref="R23:R26" si="30">(R14*100)/T14</f>
        <v>6.342511475981703</v>
      </c>
      <c r="S23" s="36">
        <f t="shared" ref="S23:S26" si="31">(S14*100)/T14</f>
        <v>0.63425114759817047</v>
      </c>
      <c r="T23" s="37">
        <f t="shared" si="17"/>
        <v>100.00000000000001</v>
      </c>
      <c r="U23" s="36">
        <f t="shared" ref="U23:U26" si="32">(U14*100)/AA14</f>
        <v>3.6363748760677979</v>
      </c>
      <c r="V23" s="36">
        <f t="shared" ref="V23:V26" si="33">(V14*100)/AA14</f>
        <v>0.6060624793446332</v>
      </c>
      <c r="W23" s="36">
        <f t="shared" ref="W23:W26" si="34">(W14*100)/AA14</f>
        <v>15.757624462960461</v>
      </c>
      <c r="X23" s="36">
        <f t="shared" ref="X23:X26" si="35">(X14*100)/AA14</f>
        <v>78.181750743593213</v>
      </c>
      <c r="Y23" s="36">
        <f t="shared" ref="Y23:Y26" si="36">(Y14*100)/AA14</f>
        <v>1.2121249586892664</v>
      </c>
      <c r="Z23" s="36">
        <f t="shared" ref="Z23:Z26" si="37">(Z14*100)/AA14</f>
        <v>0.6060624793446332</v>
      </c>
      <c r="AA23" s="37">
        <f t="shared" si="18"/>
        <v>100</v>
      </c>
      <c r="AB23" s="36">
        <f t="shared" ref="AB23:AB26" si="38">(AB14*100)/AH14</f>
        <v>11.625427936846284</v>
      </c>
      <c r="AC23" s="36">
        <f t="shared" ref="AC23:AC26" si="39">(AC14*100)/AH14</f>
        <v>7.4273567374295713</v>
      </c>
      <c r="AD23" s="36">
        <f t="shared" ref="AD23:AD26" si="40">(AD14*100)/AH14</f>
        <v>17.438141905269429</v>
      </c>
      <c r="AE23" s="36">
        <f t="shared" ref="AE23:AE26" si="41">(AE14*100)/AH14</f>
        <v>57.373430898230303</v>
      </c>
      <c r="AF23" s="36">
        <f t="shared" ref="AF23:AF26" si="42">(AF14*100)/AH14</f>
        <v>4.5209997532179997</v>
      </c>
      <c r="AG23" s="36">
        <f t="shared" ref="AG23:AG26" si="43">(AG14*100)/AH14</f>
        <v>1.6146427690064284</v>
      </c>
      <c r="AH23" s="37">
        <f t="shared" si="19"/>
        <v>100.00000000000003</v>
      </c>
    </row>
    <row r="24" spans="1:34" ht="15.75">
      <c r="A24" s="25"/>
      <c r="B24" s="26" t="s">
        <v>16</v>
      </c>
      <c r="C24" s="26" t="s">
        <v>2</v>
      </c>
      <c r="D24" s="26" t="s">
        <v>17</v>
      </c>
      <c r="E24" s="26" t="s">
        <v>4</v>
      </c>
      <c r="F24" s="33" t="s">
        <v>6</v>
      </c>
      <c r="G24" s="36">
        <f t="shared" si="20"/>
        <v>5.4039224163015556</v>
      </c>
      <c r="H24" s="36">
        <f t="shared" si="21"/>
        <v>0.1662745358862017</v>
      </c>
      <c r="I24" s="36">
        <f t="shared" si="22"/>
        <v>14.549021890042649</v>
      </c>
      <c r="J24" s="36">
        <f t="shared" si="23"/>
        <v>74.061172401752529</v>
      </c>
      <c r="K24" s="36">
        <f t="shared" si="24"/>
        <v>5.1960792464438033</v>
      </c>
      <c r="L24" s="36">
        <f t="shared" si="25"/>
        <v>0.62352950957325626</v>
      </c>
      <c r="M24" s="37">
        <f t="shared" si="16"/>
        <v>100</v>
      </c>
      <c r="N24" s="36">
        <f t="shared" si="26"/>
        <v>10.786001363239945</v>
      </c>
      <c r="O24" s="36">
        <f t="shared" si="27"/>
        <v>0.27656413751897302</v>
      </c>
      <c r="P24" s="36">
        <f t="shared" si="28"/>
        <v>13.828206875948649</v>
      </c>
      <c r="Q24" s="36">
        <f t="shared" si="29"/>
        <v>66.282959738511934</v>
      </c>
      <c r="R24" s="36">
        <f t="shared" si="30"/>
        <v>6.0844110254174062</v>
      </c>
      <c r="S24" s="36">
        <f t="shared" si="31"/>
        <v>2.7418568593630979</v>
      </c>
      <c r="T24" s="37">
        <f t="shared" si="17"/>
        <v>100.00000000000001</v>
      </c>
      <c r="U24" s="36">
        <f t="shared" si="32"/>
        <v>4.9099992232381231</v>
      </c>
      <c r="V24" s="36">
        <f t="shared" si="33"/>
        <v>0.49099992232381245</v>
      </c>
      <c r="W24" s="36">
        <f t="shared" si="34"/>
        <v>8.8379986018286214</v>
      </c>
      <c r="X24" s="36">
        <f t="shared" si="35"/>
        <v>81.833002874018931</v>
      </c>
      <c r="Y24" s="36">
        <f t="shared" si="36"/>
        <v>2.9459995339428739</v>
      </c>
      <c r="Z24" s="36">
        <f t="shared" si="37"/>
        <v>0.98199984464762491</v>
      </c>
      <c r="AA24" s="37">
        <f t="shared" si="18"/>
        <v>99.999999999999986</v>
      </c>
      <c r="AB24" s="36">
        <f t="shared" si="38"/>
        <v>8.4592277909318767</v>
      </c>
      <c r="AC24" s="36">
        <f t="shared" si="39"/>
        <v>7.552881956189176</v>
      </c>
      <c r="AD24" s="36">
        <f t="shared" si="40"/>
        <v>27.190375042281037</v>
      </c>
      <c r="AE24" s="36">
        <f t="shared" si="41"/>
        <v>46.827711028428205</v>
      </c>
      <c r="AF24" s="36">
        <f t="shared" si="42"/>
        <v>9.0634583474270123</v>
      </c>
      <c r="AG24" s="36">
        <f t="shared" si="43"/>
        <v>0.90634583474270103</v>
      </c>
      <c r="AH24" s="37">
        <f t="shared" si="19"/>
        <v>100.00000000000001</v>
      </c>
    </row>
    <row r="25" spans="1:34" ht="15.75">
      <c r="A25" s="33" t="s">
        <v>19</v>
      </c>
      <c r="B25" s="34">
        <v>10.333333333333334</v>
      </c>
      <c r="C25" s="34">
        <v>35</v>
      </c>
      <c r="D25" s="34">
        <v>15</v>
      </c>
      <c r="E25" s="34">
        <v>10</v>
      </c>
      <c r="F25" s="38" t="s">
        <v>7</v>
      </c>
      <c r="G25" s="36">
        <f t="shared" si="20"/>
        <v>5.3918210474436261</v>
      </c>
      <c r="H25" s="36">
        <f t="shared" si="21"/>
        <v>0.43134568379549015</v>
      </c>
      <c r="I25" s="36">
        <f t="shared" si="22"/>
        <v>11.646333462478232</v>
      </c>
      <c r="J25" s="36">
        <f t="shared" si="23"/>
        <v>80.373771387305183</v>
      </c>
      <c r="K25" s="36">
        <f t="shared" si="24"/>
        <v>1.7253827351819606</v>
      </c>
      <c r="L25" s="36">
        <f t="shared" si="25"/>
        <v>0.43134568379549015</v>
      </c>
      <c r="M25" s="37">
        <f t="shared" si="16"/>
        <v>99.999999999999986</v>
      </c>
      <c r="N25" s="36">
        <f t="shared" si="26"/>
        <v>6.7918734123224072</v>
      </c>
      <c r="O25" s="36">
        <f t="shared" si="27"/>
        <v>0.41162869165590366</v>
      </c>
      <c r="P25" s="36">
        <f t="shared" si="28"/>
        <v>16.465147666236142</v>
      </c>
      <c r="Q25" s="36">
        <f t="shared" si="29"/>
        <v>67.506854338066276</v>
      </c>
      <c r="R25" s="36">
        <f t="shared" si="30"/>
        <v>6.1744303748385532</v>
      </c>
      <c r="S25" s="36">
        <f t="shared" si="31"/>
        <v>2.6500655168807072</v>
      </c>
      <c r="T25" s="37">
        <f t="shared" si="17"/>
        <v>99.999999999999986</v>
      </c>
      <c r="U25" s="36">
        <f t="shared" si="32"/>
        <v>5.4545570720436345</v>
      </c>
      <c r="V25" s="36">
        <f t="shared" si="33"/>
        <v>1.1688336582950645</v>
      </c>
      <c r="W25" s="36">
        <f t="shared" si="34"/>
        <v>21.818228288174538</v>
      </c>
      <c r="X25" s="36">
        <f t="shared" si="35"/>
        <v>64.155767812284694</v>
      </c>
      <c r="Y25" s="36">
        <f t="shared" si="36"/>
        <v>6.233779510907012</v>
      </c>
      <c r="Z25" s="36">
        <f t="shared" si="37"/>
        <v>1.1688336582950645</v>
      </c>
      <c r="AA25" s="37">
        <f t="shared" si="18"/>
        <v>100.00000000000001</v>
      </c>
      <c r="AB25" s="36">
        <f t="shared" si="38"/>
        <v>13.621984235245964</v>
      </c>
      <c r="AC25" s="36">
        <f t="shared" si="39"/>
        <v>1.9007419863133905</v>
      </c>
      <c r="AD25" s="36">
        <f t="shared" si="40"/>
        <v>22.808903835760688</v>
      </c>
      <c r="AE25" s="36">
        <f t="shared" si="41"/>
        <v>48.996756700590687</v>
      </c>
      <c r="AF25" s="36">
        <f t="shared" si="42"/>
        <v>10.77087125577588</v>
      </c>
      <c r="AG25" s="36">
        <f t="shared" si="43"/>
        <v>1.9007419863133905</v>
      </c>
      <c r="AH25" s="37">
        <f t="shared" si="19"/>
        <v>100</v>
      </c>
    </row>
    <row r="26" spans="1:34" ht="15.75">
      <c r="A26" s="33" t="s">
        <v>5</v>
      </c>
      <c r="B26" s="34">
        <v>6</v>
      </c>
      <c r="C26" s="34">
        <v>19.5</v>
      </c>
      <c r="D26" s="34">
        <v>27</v>
      </c>
      <c r="E26" s="34">
        <v>4.5</v>
      </c>
      <c r="F26" s="33" t="s">
        <v>27</v>
      </c>
      <c r="G26" s="36">
        <f t="shared" si="20"/>
        <v>13.329870703390615</v>
      </c>
      <c r="H26" s="36">
        <f t="shared" si="21"/>
        <v>3.450084182054042</v>
      </c>
      <c r="I26" s="36">
        <f t="shared" si="22"/>
        <v>12.859404678565063</v>
      </c>
      <c r="J26" s="36">
        <f t="shared" si="23"/>
        <v>54.364795591921528</v>
      </c>
      <c r="K26" s="36">
        <f t="shared" si="24"/>
        <v>14.113980744766534</v>
      </c>
      <c r="L26" s="36">
        <f t="shared" si="25"/>
        <v>1.8818640993022044</v>
      </c>
      <c r="M26" s="37">
        <f t="shared" si="16"/>
        <v>99.999999999999986</v>
      </c>
      <c r="N26" s="36">
        <f t="shared" si="26"/>
        <v>13.010617965321497</v>
      </c>
      <c r="O26" s="36">
        <f t="shared" si="27"/>
        <v>0.90771753246429054</v>
      </c>
      <c r="P26" s="36">
        <f t="shared" si="28"/>
        <v>17.397919372232234</v>
      </c>
      <c r="Q26" s="36">
        <f t="shared" si="29"/>
        <v>59.757856060749795</v>
      </c>
      <c r="R26" s="36">
        <f t="shared" si="30"/>
        <v>8.1694577921786173</v>
      </c>
      <c r="S26" s="36">
        <f t="shared" si="31"/>
        <v>0.75643127705357549</v>
      </c>
      <c r="T26" s="37">
        <f t="shared" si="17"/>
        <v>100.00000000000001</v>
      </c>
      <c r="U26" s="36">
        <f t="shared" si="32"/>
        <v>8.8757581317565819</v>
      </c>
      <c r="V26" s="36">
        <f t="shared" si="33"/>
        <v>1.7751516263513163</v>
      </c>
      <c r="W26" s="36">
        <f t="shared" si="34"/>
        <v>25.562183419458954</v>
      </c>
      <c r="X26" s="36">
        <f t="shared" si="35"/>
        <v>58.461451943379203</v>
      </c>
      <c r="Y26" s="36">
        <f t="shared" si="36"/>
        <v>2.8402426021621068</v>
      </c>
      <c r="Z26" s="36">
        <f t="shared" si="37"/>
        <v>2.4852122768918425</v>
      </c>
      <c r="AA26" s="37">
        <f t="shared" si="18"/>
        <v>100</v>
      </c>
      <c r="AB26" s="36">
        <f t="shared" si="38"/>
        <v>2.7681708791883732</v>
      </c>
      <c r="AC26" s="36">
        <f t="shared" si="39"/>
        <v>0.34602135989854665</v>
      </c>
      <c r="AD26" s="36">
        <f t="shared" si="40"/>
        <v>24.22149519289826</v>
      </c>
      <c r="AE26" s="36">
        <f t="shared" si="41"/>
        <v>60.553564971565706</v>
      </c>
      <c r="AF26" s="36">
        <f t="shared" si="42"/>
        <v>10.380640796956397</v>
      </c>
      <c r="AG26" s="36">
        <f t="shared" si="43"/>
        <v>1.7301067994927326</v>
      </c>
      <c r="AH26" s="37">
        <f t="shared" si="19"/>
        <v>100.00000000000001</v>
      </c>
    </row>
    <row r="27" spans="1:34" ht="15.75">
      <c r="A27" s="33" t="s">
        <v>6</v>
      </c>
      <c r="B27" s="34">
        <v>7.833333333333333</v>
      </c>
      <c r="C27" s="34">
        <v>13.333333333333334</v>
      </c>
      <c r="D27" s="34">
        <v>20</v>
      </c>
      <c r="E27" s="34">
        <v>9.6666666666666661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5.75">
      <c r="A28" s="38" t="s">
        <v>7</v>
      </c>
      <c r="B28" s="34">
        <v>8.1666666666666661</v>
      </c>
      <c r="C28" s="34">
        <v>18.333333333333332</v>
      </c>
      <c r="D28" s="34">
        <v>33.333333333333336</v>
      </c>
      <c r="E28" s="34">
        <v>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5.75">
      <c r="A29" s="33" t="s">
        <v>27</v>
      </c>
      <c r="B29" s="34">
        <v>7.5</v>
      </c>
      <c r="C29" s="34">
        <v>21.333333333333332</v>
      </c>
      <c r="D29" s="34">
        <v>16</v>
      </c>
      <c r="E29" s="34">
        <v>8.8333333333333339</v>
      </c>
      <c r="F29" s="24"/>
      <c r="G29" s="49">
        <v>10.412458350000001</v>
      </c>
      <c r="H29" s="49">
        <v>13.536195855000001</v>
      </c>
      <c r="I29" s="49">
        <v>6.9416389000000009</v>
      </c>
      <c r="J29" s="49">
        <v>4.1649833400000009</v>
      </c>
      <c r="K29" s="24"/>
      <c r="L29" s="36">
        <v>1.6659999999999999</v>
      </c>
      <c r="M29" s="24">
        <v>3.0821000000000005</v>
      </c>
      <c r="N29" s="24">
        <v>0.12494999999999999</v>
      </c>
      <c r="O29" s="24">
        <v>0.49979999999999997</v>
      </c>
      <c r="P29" s="50">
        <f>G29+L29</f>
        <v>12.078458350000002</v>
      </c>
      <c r="Q29" s="50">
        <f t="shared" ref="Q29:S33" si="44">H29+M29</f>
        <v>16.618295855</v>
      </c>
      <c r="R29" s="50">
        <f t="shared" si="44"/>
        <v>7.0665889000000011</v>
      </c>
      <c r="S29" s="50">
        <f t="shared" si="44"/>
        <v>4.6647833400000005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5.75">
      <c r="A30" s="42"/>
      <c r="B30" s="48"/>
      <c r="C30" s="48"/>
      <c r="D30" s="48"/>
      <c r="E30" s="48"/>
      <c r="F30" s="24"/>
      <c r="G30" s="49">
        <v>16.174018637</v>
      </c>
      <c r="H30" s="49">
        <v>17.354097249999999</v>
      </c>
      <c r="I30" s="49">
        <v>10.620707517000001</v>
      </c>
      <c r="J30" s="49">
        <v>6.7333897329999992</v>
      </c>
      <c r="K30" s="24"/>
      <c r="L30" s="36">
        <v>1.87425</v>
      </c>
      <c r="M30" s="24">
        <v>0.83299999999999996</v>
      </c>
      <c r="N30" s="24">
        <v>0.12494999999999999</v>
      </c>
      <c r="O30" s="24">
        <v>0.6664000000000001</v>
      </c>
      <c r="P30" s="50">
        <f t="shared" ref="P30:P33" si="45">G30+L30</f>
        <v>18.048268637</v>
      </c>
      <c r="Q30" s="50">
        <f t="shared" si="44"/>
        <v>18.187097249999997</v>
      </c>
      <c r="R30" s="50">
        <f t="shared" si="44"/>
        <v>10.745657517000001</v>
      </c>
      <c r="S30" s="50">
        <f t="shared" si="44"/>
        <v>7.3997897329999995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5.75">
      <c r="A31" s="20" t="s">
        <v>0</v>
      </c>
      <c r="B31" s="21" t="s">
        <v>32</v>
      </c>
      <c r="C31" s="21"/>
      <c r="D31" s="21"/>
      <c r="E31" s="21"/>
      <c r="F31" s="24"/>
      <c r="G31" s="49">
        <v>13.883277800000002</v>
      </c>
      <c r="H31" s="49">
        <v>9.2323797370000005</v>
      </c>
      <c r="I31" s="49">
        <v>6.7333897329999992</v>
      </c>
      <c r="J31" s="49">
        <v>5.4144783420000007</v>
      </c>
      <c r="K31" s="24"/>
      <c r="L31" s="36">
        <v>0.95794999999999997</v>
      </c>
      <c r="M31" s="24">
        <v>0.74970000000000003</v>
      </c>
      <c r="N31" s="24">
        <v>0.20824999999999999</v>
      </c>
      <c r="O31" s="24">
        <v>1.04125</v>
      </c>
      <c r="P31" s="50">
        <f t="shared" si="45"/>
        <v>14.841227800000002</v>
      </c>
      <c r="Q31" s="50">
        <f t="shared" si="44"/>
        <v>9.9820797370000012</v>
      </c>
      <c r="R31" s="50">
        <f t="shared" si="44"/>
        <v>6.9416397329999988</v>
      </c>
      <c r="S31" s="50">
        <f t="shared" si="44"/>
        <v>6.4557283420000005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4" ht="15.75">
      <c r="A32" s="25"/>
      <c r="B32" s="26" t="s">
        <v>16</v>
      </c>
      <c r="C32" s="26" t="s">
        <v>2</v>
      </c>
      <c r="D32" s="26" t="s">
        <v>17</v>
      </c>
      <c r="E32" s="26" t="s">
        <v>4</v>
      </c>
      <c r="F32" s="24"/>
      <c r="G32" s="49">
        <v>14.855107245999998</v>
      </c>
      <c r="H32" s="49">
        <v>12.703199187000001</v>
      </c>
      <c r="I32" s="49">
        <v>5.6921438979999994</v>
      </c>
      <c r="J32" s="49">
        <v>4.8591472299999996</v>
      </c>
      <c r="K32" s="24"/>
      <c r="L32" s="36">
        <v>0.6664000000000001</v>
      </c>
      <c r="M32" s="24">
        <v>0.95794999999999997</v>
      </c>
      <c r="N32" s="24">
        <v>1.1661999999999999</v>
      </c>
      <c r="O32" s="24">
        <v>1.5826999999999998</v>
      </c>
      <c r="P32" s="50">
        <f t="shared" si="45"/>
        <v>15.521507245999997</v>
      </c>
      <c r="Q32" s="50">
        <f t="shared" si="44"/>
        <v>13.661149187000001</v>
      </c>
      <c r="R32" s="50">
        <f t="shared" si="44"/>
        <v>6.8583438979999993</v>
      </c>
      <c r="S32" s="50">
        <f t="shared" si="44"/>
        <v>6.4418472299999996</v>
      </c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1:34" ht="15.75">
      <c r="A33" s="33" t="s">
        <v>19</v>
      </c>
      <c r="B33" s="34">
        <v>7.7333333333333334</v>
      </c>
      <c r="C33" s="34">
        <v>6.7</v>
      </c>
      <c r="D33" s="34">
        <v>7</v>
      </c>
      <c r="E33" s="34">
        <v>7.3999999999999995</v>
      </c>
      <c r="F33" s="24"/>
      <c r="G33" s="49">
        <v>11.10662224</v>
      </c>
      <c r="H33" s="49">
        <v>14.785690857000002</v>
      </c>
      <c r="I33" s="49">
        <v>6.1086422320000011</v>
      </c>
      <c r="J33" s="49">
        <v>5.2062291750000007</v>
      </c>
      <c r="K33" s="24"/>
      <c r="L33" s="36">
        <v>3.3319999999999999</v>
      </c>
      <c r="M33" s="24">
        <v>1.6659999999999999</v>
      </c>
      <c r="N33" s="24">
        <v>0.74970000000000003</v>
      </c>
      <c r="O33" s="24">
        <v>2.0825</v>
      </c>
      <c r="P33" s="50">
        <f t="shared" si="45"/>
        <v>14.438622240000001</v>
      </c>
      <c r="Q33" s="50">
        <f t="shared" si="44"/>
        <v>16.451690857000003</v>
      </c>
      <c r="R33" s="50">
        <f t="shared" si="44"/>
        <v>6.8583422320000009</v>
      </c>
      <c r="S33" s="50">
        <f t="shared" si="44"/>
        <v>7.2887291750000003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1:34" ht="15.75">
      <c r="A34" s="33" t="s">
        <v>5</v>
      </c>
      <c r="B34" s="34">
        <v>9.7333333333333325</v>
      </c>
      <c r="C34" s="34">
        <v>9</v>
      </c>
      <c r="D34" s="34">
        <v>7.333333333333333</v>
      </c>
      <c r="E34" s="34">
        <v>8.6666666666666661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1:34" ht="15.75">
      <c r="A35" s="33" t="s">
        <v>6</v>
      </c>
      <c r="B35" s="34">
        <v>10.4</v>
      </c>
      <c r="C35" s="34">
        <v>7.3666666666666671</v>
      </c>
      <c r="D35" s="34">
        <v>8.6666666666666661</v>
      </c>
      <c r="E35" s="34">
        <v>7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1:34" ht="15.75">
      <c r="A36" s="38" t="s">
        <v>7</v>
      </c>
      <c r="B36" s="34">
        <v>9.7000000000000011</v>
      </c>
      <c r="C36" s="34">
        <v>10.333333333333334</v>
      </c>
      <c r="D36" s="34">
        <v>6.3</v>
      </c>
      <c r="E36" s="34">
        <v>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1:34" ht="15.75">
      <c r="A37" s="33" t="s">
        <v>27</v>
      </c>
      <c r="B37" s="34">
        <v>9.6</v>
      </c>
      <c r="C37" s="34">
        <v>9.3666666666666671</v>
      </c>
      <c r="D37" s="34">
        <v>9</v>
      </c>
      <c r="E37" s="34">
        <v>3.8333333333333335</v>
      </c>
      <c r="F37" s="24"/>
      <c r="G37" s="24"/>
      <c r="H37" s="24"/>
      <c r="I37" s="24"/>
      <c r="J37" s="24"/>
      <c r="K37" s="24"/>
      <c r="L37" s="24"/>
      <c r="M37" s="24"/>
      <c r="N37" s="24"/>
      <c r="O37" s="26" t="s">
        <v>16</v>
      </c>
      <c r="P37" s="26" t="s">
        <v>2</v>
      </c>
      <c r="Q37" s="26" t="s">
        <v>17</v>
      </c>
      <c r="R37" s="26" t="s">
        <v>4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1:34" ht="15.75">
      <c r="A38" s="24"/>
      <c r="B38" s="51"/>
      <c r="C38" s="51"/>
      <c r="D38" s="51"/>
      <c r="E38" s="51"/>
      <c r="F38" s="24"/>
      <c r="G38" s="24"/>
      <c r="H38" s="24"/>
      <c r="I38" s="24"/>
      <c r="J38" s="24"/>
      <c r="K38" s="24"/>
      <c r="L38" s="24"/>
      <c r="M38" s="24"/>
      <c r="N38" s="33" t="s">
        <v>19</v>
      </c>
      <c r="O38" s="24">
        <v>25.75</v>
      </c>
      <c r="P38" s="24">
        <v>21.32</v>
      </c>
      <c r="Q38" s="24">
        <v>13.11</v>
      </c>
      <c r="R38" s="24">
        <v>9.09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  <row r="39" spans="1:34" ht="15.75">
      <c r="A39" s="24"/>
      <c r="B39" s="51"/>
      <c r="C39" s="51"/>
      <c r="D39" s="51"/>
      <c r="E39" s="51"/>
      <c r="F39" s="24"/>
      <c r="G39" s="24"/>
      <c r="H39" s="24"/>
      <c r="I39" s="24"/>
      <c r="J39" s="24"/>
      <c r="K39" s="24"/>
      <c r="L39" s="24"/>
      <c r="M39" s="24"/>
      <c r="N39" s="33" t="s">
        <v>5</v>
      </c>
      <c r="O39" s="24">
        <v>23.599699999999999</v>
      </c>
      <c r="P39" s="24">
        <v>21.23</v>
      </c>
      <c r="Q39" s="24">
        <v>16.100000000000001</v>
      </c>
      <c r="R39" s="24">
        <v>10.14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</row>
    <row r="40" spans="1:34" ht="15.75">
      <c r="A40" s="24"/>
      <c r="B40" s="51"/>
      <c r="C40" s="51"/>
      <c r="D40" s="51"/>
      <c r="E40" s="51"/>
      <c r="F40" s="24"/>
      <c r="G40" s="24"/>
      <c r="H40" s="24"/>
      <c r="I40" s="24"/>
      <c r="J40" s="24"/>
      <c r="K40" s="24"/>
      <c r="L40" s="24"/>
      <c r="M40" s="24"/>
      <c r="N40" s="33" t="s">
        <v>6</v>
      </c>
      <c r="O40" s="24">
        <v>15.743249999999998</v>
      </c>
      <c r="P40" s="24">
        <v>14.08</v>
      </c>
      <c r="Q40" s="24">
        <v>9.7799999999999994</v>
      </c>
      <c r="R40" s="24">
        <v>8.26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</row>
  </sheetData>
  <mergeCells count="27">
    <mergeCell ref="A23:A24"/>
    <mergeCell ref="B23:E23"/>
    <mergeCell ref="A31:A32"/>
    <mergeCell ref="B31:E31"/>
    <mergeCell ref="A15:A16"/>
    <mergeCell ref="B15:E15"/>
    <mergeCell ref="F19:F20"/>
    <mergeCell ref="G19:AG19"/>
    <mergeCell ref="G20:M20"/>
    <mergeCell ref="N20:S20"/>
    <mergeCell ref="X20:AA20"/>
    <mergeCell ref="AB20:AG20"/>
    <mergeCell ref="B8:E8"/>
    <mergeCell ref="F10:F11"/>
    <mergeCell ref="G10:AG10"/>
    <mergeCell ref="G11:M11"/>
    <mergeCell ref="N11:S11"/>
    <mergeCell ref="X11:AA11"/>
    <mergeCell ref="AB11:AG11"/>
    <mergeCell ref="A1:A2"/>
    <mergeCell ref="B1:E1"/>
    <mergeCell ref="F1:F2"/>
    <mergeCell ref="G1:AG1"/>
    <mergeCell ref="G2:M2"/>
    <mergeCell ref="N2:S2"/>
    <mergeCell ref="U2:AA2"/>
    <mergeCell ref="AB2:A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7"/>
    </sheetView>
  </sheetViews>
  <sheetFormatPr defaultRowHeight="15"/>
  <sheetData>
    <row r="1" spans="1:5">
      <c r="A1" s="1"/>
      <c r="B1" s="52" t="s">
        <v>33</v>
      </c>
      <c r="C1" s="52"/>
      <c r="D1" s="52"/>
      <c r="E1" s="52"/>
    </row>
    <row r="2" spans="1:5">
      <c r="A2" s="1" t="s">
        <v>0</v>
      </c>
      <c r="B2" s="1" t="s">
        <v>4</v>
      </c>
      <c r="C2" s="1" t="s">
        <v>2</v>
      </c>
      <c r="D2" s="1" t="s">
        <v>1</v>
      </c>
      <c r="E2" s="1" t="s">
        <v>3</v>
      </c>
    </row>
    <row r="3" spans="1:5">
      <c r="A3" s="1" t="s">
        <v>19</v>
      </c>
      <c r="B3" s="53">
        <v>2.08</v>
      </c>
      <c r="C3" s="53">
        <v>4.7833333333333341</v>
      </c>
      <c r="D3" s="53">
        <v>2.4433333333333334</v>
      </c>
      <c r="E3" s="53">
        <v>2.4966666666666666</v>
      </c>
    </row>
    <row r="4" spans="1:5">
      <c r="A4" s="1" t="s">
        <v>5</v>
      </c>
      <c r="B4" s="53">
        <v>1.9666666666666668</v>
      </c>
      <c r="C4" s="53">
        <v>5.44</v>
      </c>
      <c r="D4" s="53">
        <v>3.33</v>
      </c>
      <c r="E4" s="53">
        <v>2.2166666666666668</v>
      </c>
    </row>
    <row r="5" spans="1:5">
      <c r="A5" s="1" t="s">
        <v>6</v>
      </c>
      <c r="B5" s="53">
        <v>1.5933333333333335</v>
      </c>
      <c r="C5" s="53">
        <v>6.3999999999999995</v>
      </c>
      <c r="D5" s="53">
        <v>3.2366666666666668</v>
      </c>
      <c r="E5" s="53">
        <v>1.6633333333333333</v>
      </c>
    </row>
    <row r="6" spans="1:5">
      <c r="A6" s="1" t="s">
        <v>7</v>
      </c>
      <c r="B6" s="53">
        <v>1.9400000000000002</v>
      </c>
      <c r="C6" s="53">
        <v>5.22</v>
      </c>
      <c r="D6" s="53">
        <v>2.5100000000000002</v>
      </c>
      <c r="E6" s="53">
        <v>3.66</v>
      </c>
    </row>
    <row r="7" spans="1:5">
      <c r="A7" s="1" t="s">
        <v>8</v>
      </c>
      <c r="B7" s="53">
        <v>3.7733333333333334</v>
      </c>
      <c r="C7" s="53">
        <v>7.3599999999999994</v>
      </c>
      <c r="D7" s="53">
        <v>4.996666666666667</v>
      </c>
      <c r="E7" s="53">
        <v>3.2600000000000002</v>
      </c>
    </row>
  </sheetData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5" sqref="J5"/>
    </sheetView>
  </sheetViews>
  <sheetFormatPr defaultRowHeight="15"/>
  <cols>
    <col min="1" max="1" width="21" customWidth="1"/>
  </cols>
  <sheetData>
    <row r="1" spans="1:6" ht="45">
      <c r="A1" s="54" t="s">
        <v>34</v>
      </c>
      <c r="B1" s="55" t="s">
        <v>35</v>
      </c>
      <c r="C1" s="56" t="s">
        <v>4</v>
      </c>
      <c r="D1" s="56" t="s">
        <v>36</v>
      </c>
      <c r="E1" s="56" t="s">
        <v>2</v>
      </c>
      <c r="F1" s="56" t="s">
        <v>17</v>
      </c>
    </row>
    <row r="2" spans="1:6">
      <c r="A2" s="57"/>
      <c r="B2" s="55"/>
      <c r="C2" s="54" t="s">
        <v>37</v>
      </c>
      <c r="D2" s="54" t="s">
        <v>37</v>
      </c>
      <c r="E2" s="54" t="s">
        <v>37</v>
      </c>
      <c r="F2" s="54" t="s">
        <v>37</v>
      </c>
    </row>
    <row r="3" spans="1:6">
      <c r="A3" s="58" t="s">
        <v>19</v>
      </c>
      <c r="B3" s="54" t="s">
        <v>12</v>
      </c>
      <c r="C3" s="54">
        <v>9.64</v>
      </c>
      <c r="D3" s="54">
        <v>9.2899999999999991</v>
      </c>
      <c r="E3" s="59">
        <v>9.33</v>
      </c>
      <c r="F3" s="54">
        <v>9.3800000000000008</v>
      </c>
    </row>
    <row r="4" spans="1:6" ht="30">
      <c r="A4" s="58" t="s">
        <v>38</v>
      </c>
      <c r="B4" s="54" t="s">
        <v>12</v>
      </c>
      <c r="C4" s="54">
        <v>9.58</v>
      </c>
      <c r="D4" s="59">
        <v>9.4</v>
      </c>
      <c r="E4" s="54">
        <v>9.4499999999999993</v>
      </c>
      <c r="F4" s="54">
        <v>9.5399999999999991</v>
      </c>
    </row>
    <row r="5" spans="1:6" ht="45">
      <c r="A5" s="58" t="s">
        <v>39</v>
      </c>
      <c r="B5" s="54" t="s">
        <v>12</v>
      </c>
      <c r="C5" s="54">
        <v>9.6</v>
      </c>
      <c r="D5" s="54">
        <v>9.43</v>
      </c>
      <c r="E5" s="54">
        <v>9.4700000000000006</v>
      </c>
      <c r="F5" s="54">
        <v>9.5500000000000007</v>
      </c>
    </row>
    <row r="6" spans="1:6" ht="45">
      <c r="A6" s="58" t="s">
        <v>40</v>
      </c>
      <c r="B6" s="54" t="s">
        <v>12</v>
      </c>
      <c r="C6" s="54">
        <v>9.6999999999999993</v>
      </c>
      <c r="D6" s="54">
        <v>9.34</v>
      </c>
      <c r="E6" s="59">
        <v>9.3699999999999992</v>
      </c>
      <c r="F6" s="54">
        <v>9.52</v>
      </c>
    </row>
    <row r="7" spans="1:6" ht="45">
      <c r="A7" s="58" t="s">
        <v>8</v>
      </c>
      <c r="B7" s="54" t="s">
        <v>12</v>
      </c>
      <c r="C7" s="54">
        <v>9.7200000000000006</v>
      </c>
      <c r="D7" s="54">
        <v>9.36</v>
      </c>
      <c r="E7" s="54">
        <v>9.4</v>
      </c>
      <c r="F7" s="54">
        <v>9.4600000000000009</v>
      </c>
    </row>
    <row r="8" spans="1:6">
      <c r="A8" s="58"/>
      <c r="B8" s="54"/>
      <c r="C8" s="54"/>
      <c r="D8" s="54"/>
      <c r="E8" s="60"/>
      <c r="F8" s="54"/>
    </row>
    <row r="9" spans="1:6">
      <c r="A9" s="58" t="s">
        <v>19</v>
      </c>
      <c r="B9" s="54" t="s">
        <v>13</v>
      </c>
      <c r="C9" s="54">
        <v>9.83</v>
      </c>
      <c r="D9" s="54">
        <v>9.48</v>
      </c>
      <c r="E9" s="54">
        <v>9.57</v>
      </c>
      <c r="F9" s="54">
        <v>9.61</v>
      </c>
    </row>
    <row r="10" spans="1:6" ht="30">
      <c r="A10" s="58" t="s">
        <v>38</v>
      </c>
      <c r="B10" s="54" t="s">
        <v>13</v>
      </c>
      <c r="C10" s="54">
        <v>9.84</v>
      </c>
      <c r="D10" s="54">
        <v>9.67</v>
      </c>
      <c r="E10" s="54">
        <v>9.7799999999999994</v>
      </c>
      <c r="F10" s="54">
        <v>9.8000000000000007</v>
      </c>
    </row>
    <row r="11" spans="1:6" ht="45">
      <c r="A11" s="58" t="s">
        <v>39</v>
      </c>
      <c r="B11" s="54" t="s">
        <v>13</v>
      </c>
      <c r="C11" s="54">
        <v>10</v>
      </c>
      <c r="D11" s="54">
        <v>9.69</v>
      </c>
      <c r="E11" s="54">
        <v>9.84</v>
      </c>
      <c r="F11" s="54">
        <v>9.89</v>
      </c>
    </row>
    <row r="12" spans="1:6" ht="45">
      <c r="A12" s="58" t="s">
        <v>40</v>
      </c>
      <c r="B12" s="54" t="s">
        <v>13</v>
      </c>
      <c r="C12" s="54">
        <v>9.92</v>
      </c>
      <c r="D12" s="54">
        <v>9.64</v>
      </c>
      <c r="E12" s="54">
        <v>9.75</v>
      </c>
      <c r="F12" s="54">
        <v>9.8699999999999992</v>
      </c>
    </row>
    <row r="13" spans="1:6" ht="45">
      <c r="A13" s="58" t="s">
        <v>8</v>
      </c>
      <c r="B13" s="54" t="s">
        <v>13</v>
      </c>
      <c r="C13" s="54">
        <v>9.82</v>
      </c>
      <c r="D13" s="54">
        <v>9.57</v>
      </c>
      <c r="E13" s="54">
        <v>9.56</v>
      </c>
      <c r="F13" s="54">
        <v>9.69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YP Singh</dc:creator>
  <cp:lastModifiedBy>Dr YP Singh</cp:lastModifiedBy>
  <dcterms:created xsi:type="dcterms:W3CDTF">2018-07-07T05:03:38Z</dcterms:created>
  <dcterms:modified xsi:type="dcterms:W3CDTF">2018-07-07T05:10:08Z</dcterms:modified>
</cp:coreProperties>
</file>