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U59" i="1"/>
  <c r="T59"/>
  <c r="S59"/>
  <c r="U58"/>
  <c r="T58"/>
  <c r="S58"/>
  <c r="U57"/>
  <c r="T57"/>
  <c r="S57"/>
  <c r="J56"/>
  <c r="H56"/>
  <c r="J55"/>
  <c r="J54"/>
  <c r="J53"/>
  <c r="J52"/>
  <c r="H52"/>
  <c r="J51"/>
  <c r="J50"/>
  <c r="J49"/>
  <c r="H48"/>
  <c r="J48" s="1"/>
  <c r="U47"/>
  <c r="T47"/>
  <c r="S47"/>
  <c r="J47"/>
  <c r="U46"/>
  <c r="T46"/>
  <c r="S46"/>
  <c r="J46"/>
  <c r="U45"/>
  <c r="T45"/>
  <c r="S45"/>
  <c r="J45"/>
  <c r="J44"/>
  <c r="H44"/>
  <c r="U43"/>
  <c r="T43"/>
  <c r="S43"/>
  <c r="J43"/>
  <c r="U42"/>
  <c r="T42"/>
  <c r="S42"/>
  <c r="J42"/>
  <c r="U41"/>
  <c r="T41"/>
  <c r="S41"/>
  <c r="J41"/>
  <c r="H40"/>
  <c r="J40" s="1"/>
  <c r="U39"/>
  <c r="T39"/>
  <c r="S39"/>
  <c r="J39"/>
  <c r="U38"/>
  <c r="T38"/>
  <c r="S38"/>
  <c r="J38"/>
  <c r="U37"/>
  <c r="T37"/>
  <c r="S37"/>
  <c r="J37"/>
  <c r="J36"/>
  <c r="H36"/>
  <c r="U35"/>
  <c r="T35"/>
  <c r="S35"/>
  <c r="J35"/>
  <c r="U34"/>
  <c r="T34"/>
  <c r="S34"/>
  <c r="J34"/>
  <c r="U33"/>
  <c r="T33"/>
  <c r="S33"/>
  <c r="J33"/>
  <c r="H32"/>
  <c r="J32" s="1"/>
  <c r="U31"/>
  <c r="T31"/>
  <c r="S31"/>
  <c r="J31"/>
  <c r="U30"/>
  <c r="T30"/>
  <c r="S30"/>
  <c r="J30"/>
  <c r="U29"/>
  <c r="T29"/>
  <c r="S29"/>
  <c r="J29"/>
  <c r="J28"/>
  <c r="H28"/>
  <c r="U27"/>
  <c r="T27"/>
  <c r="S27"/>
  <c r="J27"/>
  <c r="U26"/>
  <c r="T26"/>
  <c r="S26"/>
  <c r="J26"/>
  <c r="U25"/>
  <c r="T25"/>
  <c r="S25"/>
  <c r="J25"/>
</calcChain>
</file>

<file path=xl/sharedStrings.xml><?xml version="1.0" encoding="utf-8"?>
<sst xmlns="http://schemas.openxmlformats.org/spreadsheetml/2006/main" count="64" uniqueCount="56">
  <si>
    <t>Sudhir Kumar, Rajendra Prasad and Veeresh Kumar</t>
  </si>
  <si>
    <t xml:space="preserve"> Objectives  </t>
  </si>
  <si>
    <t>·         Evaluation of seed raised plants of Pomegranate (cv Ganesh &amp; Bhagwa) under integrated farming system.</t>
  </si>
  <si>
    <t>·         Effect of Pomegranate on Lemon Grass and vice- versa.</t>
  </si>
  <si>
    <t>·         Effect of organic fertilizers on growth and production of Pomegranate.</t>
  </si>
  <si>
    <t>·         Effect of integrated farming system on soil fertility/ properties.</t>
  </si>
  <si>
    <t>·         Evaluation of organic plant protection measures.</t>
  </si>
  <si>
    <t>Technical Programme:</t>
  </si>
  <si>
    <t>•       Pomegranate Cultivars: Two</t>
  </si>
  <si>
    <t xml:space="preserve">                                        V1: Ganesh</t>
  </si>
  <si>
    <t xml:space="preserve">                                        V2: Bhagwa</t>
  </si>
  <si>
    <t>•       Organic fertilizer treatments: Four</t>
  </si>
  <si>
    <t xml:space="preserve">                                        F1: Vermicompost 30Kg/ pl</t>
  </si>
  <si>
    <t xml:space="preserve">                                        F2: FYM 30Kg/pl</t>
  </si>
  <si>
    <t xml:space="preserve">                                        F3: 30Kg (F1) + 30Kg (F2)/ pl</t>
  </si>
  <si>
    <t xml:space="preserve">                                        F4: Rec. doses of chemical fertilizers/ pl</t>
  </si>
  <si>
    <t>•       No. of plants/ treatment: Four</t>
  </si>
  <si>
    <t>•       Replications: Three</t>
  </si>
  <si>
    <t>•       Spacing: 5m x 3m</t>
  </si>
  <si>
    <t>•       Design: CRBD</t>
  </si>
  <si>
    <t>•       Lemon grass common in all the treatments as intercrop at 100x80cm spacing</t>
  </si>
  <si>
    <t>NRMACAFRISIL201600100099: Performance of Pomegranate integrated with Lemongrass under organic regime (2019-20)</t>
  </si>
  <si>
    <t>Trea</t>
  </si>
  <si>
    <t>Vari</t>
  </si>
  <si>
    <t>Rep</t>
  </si>
  <si>
    <t>CD (cm)</t>
  </si>
  <si>
    <t>Ht (m)</t>
  </si>
  <si>
    <t>EW (m)</t>
  </si>
  <si>
    <t>NS (m)</t>
  </si>
  <si>
    <t>Fr.No.</t>
  </si>
  <si>
    <t>Fr. Wt.</t>
  </si>
  <si>
    <t>Yield</t>
  </si>
  <si>
    <t>LG fresh May 19</t>
  </si>
  <si>
    <t>LG fresh kg/ha May19</t>
  </si>
  <si>
    <t>Oil% May19</t>
  </si>
  <si>
    <t>Oil kg/ha May19</t>
  </si>
  <si>
    <t>LG fresh Oct 19</t>
  </si>
  <si>
    <t>LG fresh kg/ha Oct 19</t>
  </si>
  <si>
    <t>Oil% Oct 19</t>
  </si>
  <si>
    <t>Oil kg/ha Oct 19</t>
  </si>
  <si>
    <t>May+Oct fresh yield</t>
  </si>
  <si>
    <t>May+Oct yield kg/ha</t>
  </si>
  <si>
    <t>May+Oct oil yield kg/ha</t>
  </si>
  <si>
    <t>Av</t>
  </si>
  <si>
    <t>T1= Vermi 30kg/pl</t>
  </si>
  <si>
    <t>1= Ganesh</t>
  </si>
  <si>
    <t>T2= FYM 30kg/pl</t>
  </si>
  <si>
    <t>2= Bhagwa</t>
  </si>
  <si>
    <t>T3= Vermi 30kg + FYM 30kg/pl</t>
  </si>
  <si>
    <t xml:space="preserve">LG (Lemongrass) fresh kg in 56m2 (column I, M &amp; Q) </t>
  </si>
  <si>
    <t>T4= RDF</t>
  </si>
  <si>
    <t>Oil in LG (ml/100g)</t>
  </si>
  <si>
    <t>T5= Lemongrass pure</t>
  </si>
  <si>
    <t>Fr No.</t>
  </si>
  <si>
    <t>CD,Ht,EW,NS: Dec 2019</t>
  </si>
  <si>
    <t>Fr Wt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</si>
</sst>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17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topLeftCell="A55" workbookViewId="0">
      <selection activeCell="G74" sqref="G74"/>
    </sheetView>
  </sheetViews>
  <sheetFormatPr defaultRowHeight="15"/>
  <sheetData>
    <row r="1" spans="1:5">
      <c r="A1" t="s">
        <v>21</v>
      </c>
    </row>
    <row r="2" spans="1:5">
      <c r="E2" t="s">
        <v>0</v>
      </c>
    </row>
    <row r="3" spans="1:5">
      <c r="A3" t="s">
        <v>1</v>
      </c>
    </row>
    <row r="4" spans="1:5">
      <c r="A4" t="s">
        <v>2</v>
      </c>
    </row>
    <row r="5" spans="1:5">
      <c r="A5" t="s">
        <v>3</v>
      </c>
    </row>
    <row r="6" spans="1:5">
      <c r="A6" t="s">
        <v>4</v>
      </c>
    </row>
    <row r="7" spans="1:5">
      <c r="A7" t="s">
        <v>5</v>
      </c>
    </row>
    <row r="8" spans="1:5">
      <c r="A8" t="s">
        <v>6</v>
      </c>
    </row>
    <row r="9" spans="1:5">
      <c r="A9" t="s">
        <v>7</v>
      </c>
    </row>
    <row r="10" spans="1:5">
      <c r="A10" t="s">
        <v>8</v>
      </c>
    </row>
    <row r="11" spans="1:5">
      <c r="A11" t="s">
        <v>9</v>
      </c>
    </row>
    <row r="12" spans="1:5">
      <c r="A12" t="s">
        <v>10</v>
      </c>
    </row>
    <row r="13" spans="1:5">
      <c r="A13" t="s">
        <v>11</v>
      </c>
    </row>
    <row r="14" spans="1:5">
      <c r="A14" t="s">
        <v>12</v>
      </c>
    </row>
    <row r="15" spans="1:5">
      <c r="A15" t="s">
        <v>13</v>
      </c>
    </row>
    <row r="16" spans="1:5">
      <c r="A16" t="s">
        <v>14</v>
      </c>
    </row>
    <row r="17" spans="1:21">
      <c r="A17" t="s">
        <v>15</v>
      </c>
    </row>
    <row r="18" spans="1:21">
      <c r="A18" t="s">
        <v>20</v>
      </c>
    </row>
    <row r="19" spans="1:21">
      <c r="A19" t="s">
        <v>16</v>
      </c>
    </row>
    <row r="20" spans="1:21">
      <c r="A20" t="s">
        <v>17</v>
      </c>
    </row>
    <row r="21" spans="1:21">
      <c r="A21" t="s">
        <v>18</v>
      </c>
    </row>
    <row r="22" spans="1:21">
      <c r="A22" t="s">
        <v>19</v>
      </c>
    </row>
    <row r="24" spans="1:21">
      <c r="A24" t="s">
        <v>22</v>
      </c>
      <c r="B24" t="s">
        <v>23</v>
      </c>
      <c r="C24" t="s">
        <v>24</v>
      </c>
      <c r="D24" t="s">
        <v>25</v>
      </c>
      <c r="E24" t="s">
        <v>26</v>
      </c>
      <c r="F24" t="s">
        <v>27</v>
      </c>
      <c r="G24" t="s">
        <v>28</v>
      </c>
      <c r="H24" t="s">
        <v>29</v>
      </c>
      <c r="I24" t="s">
        <v>30</v>
      </c>
      <c r="J24" t="s">
        <v>31</v>
      </c>
      <c r="K24" t="s">
        <v>32</v>
      </c>
      <c r="L24" t="s">
        <v>33</v>
      </c>
      <c r="M24" t="s">
        <v>34</v>
      </c>
      <c r="N24" t="s">
        <v>35</v>
      </c>
      <c r="O24" t="s">
        <v>36</v>
      </c>
      <c r="P24" t="s">
        <v>37</v>
      </c>
      <c r="Q24" t="s">
        <v>38</v>
      </c>
      <c r="R24" t="s">
        <v>39</v>
      </c>
      <c r="S24" t="s">
        <v>40</v>
      </c>
      <c r="T24" t="s">
        <v>41</v>
      </c>
      <c r="U24" t="s">
        <v>42</v>
      </c>
    </row>
    <row r="25" spans="1:21">
      <c r="A25">
        <v>1</v>
      </c>
      <c r="B25">
        <v>1</v>
      </c>
      <c r="C25">
        <v>1</v>
      </c>
      <c r="D25" s="1">
        <v>8</v>
      </c>
      <c r="E25">
        <v>3.56</v>
      </c>
      <c r="F25">
        <v>3.08</v>
      </c>
      <c r="G25">
        <v>3.37</v>
      </c>
      <c r="H25">
        <v>21.5</v>
      </c>
      <c r="I25">
        <v>280.52</v>
      </c>
      <c r="J25">
        <f>H25*I25</f>
        <v>6031.1799999999994</v>
      </c>
      <c r="K25">
        <v>18.850000000000001</v>
      </c>
      <c r="L25" s="1">
        <v>3366.04</v>
      </c>
      <c r="M25">
        <v>0.82</v>
      </c>
      <c r="N25">
        <v>27.6</v>
      </c>
      <c r="O25">
        <v>112.96</v>
      </c>
      <c r="P25">
        <v>20171.27</v>
      </c>
      <c r="Q25" s="1">
        <v>0.8</v>
      </c>
      <c r="R25">
        <v>161.37</v>
      </c>
      <c r="S25">
        <f>K25+O25</f>
        <v>131.81</v>
      </c>
      <c r="T25">
        <f>L25+P25</f>
        <v>23537.31</v>
      </c>
      <c r="U25">
        <f>N25+R25</f>
        <v>188.97</v>
      </c>
    </row>
    <row r="26" spans="1:21">
      <c r="A26" s="2"/>
      <c r="C26">
        <v>2</v>
      </c>
      <c r="D26" s="1">
        <v>9.26</v>
      </c>
      <c r="E26">
        <v>4.34</v>
      </c>
      <c r="F26">
        <v>2.88</v>
      </c>
      <c r="G26">
        <v>2.91</v>
      </c>
      <c r="H26">
        <v>32.25</v>
      </c>
      <c r="I26">
        <v>275.17</v>
      </c>
      <c r="J26">
        <f t="shared" ref="J26:J56" si="0">H26*I26</f>
        <v>8874.2325000000001</v>
      </c>
      <c r="K26">
        <v>17.25</v>
      </c>
      <c r="L26" s="1">
        <v>3080.33</v>
      </c>
      <c r="M26">
        <v>0.64</v>
      </c>
      <c r="N26">
        <v>19.71</v>
      </c>
      <c r="O26">
        <v>90.92</v>
      </c>
      <c r="P26">
        <v>16235.58</v>
      </c>
      <c r="Q26" s="1">
        <v>0.6</v>
      </c>
      <c r="R26">
        <v>97.41</v>
      </c>
      <c r="S26">
        <f t="shared" ref="S26:T59" si="1">K26+O26</f>
        <v>108.17</v>
      </c>
      <c r="T26">
        <f t="shared" si="1"/>
        <v>19315.91</v>
      </c>
      <c r="U26">
        <f t="shared" ref="U26:U59" si="2">N26+R26</f>
        <v>117.12</v>
      </c>
    </row>
    <row r="27" spans="1:21">
      <c r="C27">
        <v>3</v>
      </c>
      <c r="D27" s="1">
        <v>6.26</v>
      </c>
      <c r="E27">
        <v>2.25</v>
      </c>
      <c r="F27">
        <v>1.36</v>
      </c>
      <c r="G27">
        <v>1</v>
      </c>
      <c r="H27">
        <v>14.5</v>
      </c>
      <c r="I27">
        <v>258.88</v>
      </c>
      <c r="J27">
        <f t="shared" si="0"/>
        <v>3753.7599999999998</v>
      </c>
      <c r="K27">
        <v>14.8</v>
      </c>
      <c r="L27" s="1">
        <v>2642.84</v>
      </c>
      <c r="M27">
        <v>0.46</v>
      </c>
      <c r="N27">
        <v>12.16</v>
      </c>
      <c r="O27">
        <v>38.99</v>
      </c>
      <c r="P27">
        <v>6962.44</v>
      </c>
      <c r="Q27" s="1">
        <v>0.4</v>
      </c>
      <c r="R27">
        <v>27.85</v>
      </c>
      <c r="S27">
        <f t="shared" si="1"/>
        <v>53.790000000000006</v>
      </c>
      <c r="T27">
        <f t="shared" si="1"/>
        <v>9605.2799999999988</v>
      </c>
      <c r="U27">
        <f t="shared" si="2"/>
        <v>40.010000000000005</v>
      </c>
    </row>
    <row r="28" spans="1:21">
      <c r="C28" s="2" t="s">
        <v>43</v>
      </c>
      <c r="D28" s="2">
        <v>7.84</v>
      </c>
      <c r="E28" s="2">
        <v>3.38</v>
      </c>
      <c r="F28" s="2">
        <v>2.44</v>
      </c>
      <c r="G28" s="2">
        <v>2.4300000000000002</v>
      </c>
      <c r="H28" s="2">
        <f>(H25+H26+H27)/3</f>
        <v>22.75</v>
      </c>
      <c r="I28" s="2">
        <v>271.52</v>
      </c>
      <c r="J28" s="2">
        <f t="shared" si="0"/>
        <v>6177.08</v>
      </c>
      <c r="K28" s="2">
        <v>16.77</v>
      </c>
      <c r="L28" s="2">
        <v>3029.74</v>
      </c>
      <c r="M28" s="2">
        <v>0.64</v>
      </c>
      <c r="N28" s="2">
        <v>19.82</v>
      </c>
      <c r="O28" s="2">
        <v>80.959999999999994</v>
      </c>
      <c r="P28" s="2">
        <v>14456.43</v>
      </c>
      <c r="Q28" s="2">
        <v>0.6</v>
      </c>
      <c r="R28" s="2">
        <v>95.54</v>
      </c>
      <c r="S28" s="2">
        <v>97.92</v>
      </c>
      <c r="T28" s="2">
        <v>17486.169999999998</v>
      </c>
      <c r="U28" s="2">
        <v>115.37</v>
      </c>
    </row>
    <row r="29" spans="1:21">
      <c r="B29">
        <v>2</v>
      </c>
      <c r="C29">
        <v>1</v>
      </c>
      <c r="D29" s="1">
        <v>6.2</v>
      </c>
      <c r="E29">
        <v>2.84</v>
      </c>
      <c r="F29">
        <v>2.11</v>
      </c>
      <c r="G29">
        <v>2.0499999999999998</v>
      </c>
      <c r="H29">
        <v>16.5</v>
      </c>
      <c r="I29">
        <v>192.5</v>
      </c>
      <c r="J29">
        <f t="shared" si="0"/>
        <v>3176.25</v>
      </c>
      <c r="K29">
        <v>17.100000000000001</v>
      </c>
      <c r="L29" s="1">
        <v>3053.55</v>
      </c>
      <c r="M29">
        <v>0.64</v>
      </c>
      <c r="N29">
        <v>19.54</v>
      </c>
      <c r="O29">
        <v>86.36</v>
      </c>
      <c r="P29">
        <v>15421.31</v>
      </c>
      <c r="Q29" s="1">
        <v>0.6</v>
      </c>
      <c r="R29">
        <v>92.53</v>
      </c>
      <c r="S29">
        <f t="shared" si="1"/>
        <v>103.46000000000001</v>
      </c>
      <c r="T29">
        <f t="shared" si="1"/>
        <v>18474.86</v>
      </c>
      <c r="U29">
        <f t="shared" si="2"/>
        <v>112.07</v>
      </c>
    </row>
    <row r="30" spans="1:21">
      <c r="C30">
        <v>2</v>
      </c>
      <c r="D30" s="1">
        <v>6.05</v>
      </c>
      <c r="E30">
        <v>2.85</v>
      </c>
      <c r="F30">
        <v>2.5099999999999998</v>
      </c>
      <c r="G30">
        <v>2.77</v>
      </c>
      <c r="H30">
        <v>19.75</v>
      </c>
      <c r="I30">
        <v>226</v>
      </c>
      <c r="J30">
        <f t="shared" si="0"/>
        <v>4463.5</v>
      </c>
      <c r="K30">
        <v>14.1</v>
      </c>
      <c r="L30" s="1">
        <v>2517.84</v>
      </c>
      <c r="M30">
        <v>0.75</v>
      </c>
      <c r="N30">
        <v>18.88</v>
      </c>
      <c r="O30">
        <v>65.44</v>
      </c>
      <c r="P30">
        <v>11685.62</v>
      </c>
      <c r="Q30" s="1">
        <v>0.7</v>
      </c>
      <c r="R30">
        <v>81.8</v>
      </c>
      <c r="S30">
        <f t="shared" si="1"/>
        <v>79.539999999999992</v>
      </c>
      <c r="T30">
        <f t="shared" si="1"/>
        <v>14203.460000000001</v>
      </c>
      <c r="U30">
        <f t="shared" si="2"/>
        <v>100.67999999999999</v>
      </c>
    </row>
    <row r="31" spans="1:21">
      <c r="C31">
        <v>3</v>
      </c>
      <c r="D31" s="1">
        <v>6.4</v>
      </c>
      <c r="E31">
        <v>2.96</v>
      </c>
      <c r="F31">
        <v>0.97</v>
      </c>
      <c r="G31">
        <v>0.82</v>
      </c>
      <c r="H31">
        <v>41</v>
      </c>
      <c r="I31">
        <v>223.43</v>
      </c>
      <c r="J31">
        <f t="shared" si="0"/>
        <v>9160.630000000001</v>
      </c>
      <c r="K31">
        <v>8.3000000000000007</v>
      </c>
      <c r="L31" s="1">
        <v>1482.13</v>
      </c>
      <c r="M31">
        <v>1.26</v>
      </c>
      <c r="N31">
        <v>18.670000000000002</v>
      </c>
      <c r="O31">
        <v>87.15</v>
      </c>
      <c r="P31">
        <v>15562.38</v>
      </c>
      <c r="Q31" s="1">
        <v>1.2</v>
      </c>
      <c r="R31">
        <v>186.75</v>
      </c>
      <c r="S31">
        <f t="shared" si="1"/>
        <v>95.45</v>
      </c>
      <c r="T31">
        <f t="shared" si="1"/>
        <v>17044.509999999998</v>
      </c>
      <c r="U31">
        <f t="shared" si="2"/>
        <v>205.42000000000002</v>
      </c>
    </row>
    <row r="32" spans="1:21">
      <c r="C32" s="2" t="s">
        <v>43</v>
      </c>
      <c r="D32" s="2">
        <v>6.22</v>
      </c>
      <c r="E32" s="2">
        <v>2.88</v>
      </c>
      <c r="F32" s="2">
        <v>1.86</v>
      </c>
      <c r="G32" s="2">
        <v>1.88</v>
      </c>
      <c r="H32" s="2">
        <f>(H29+H30+H31)/3</f>
        <v>25.75</v>
      </c>
      <c r="I32" s="2">
        <v>213.98</v>
      </c>
      <c r="J32" s="2">
        <f t="shared" si="0"/>
        <v>5509.9849999999997</v>
      </c>
      <c r="K32" s="2">
        <v>13.17</v>
      </c>
      <c r="L32" s="2">
        <v>2351.17</v>
      </c>
      <c r="M32" s="2">
        <v>0.88</v>
      </c>
      <c r="N32" s="2">
        <v>19.03</v>
      </c>
      <c r="O32" s="2">
        <v>79.650000000000006</v>
      </c>
      <c r="P32" s="2">
        <v>14223.1</v>
      </c>
      <c r="Q32" s="2">
        <v>0.83</v>
      </c>
      <c r="R32" s="2">
        <v>120.36</v>
      </c>
      <c r="S32" s="2">
        <v>92.82</v>
      </c>
      <c r="T32" s="2">
        <v>16574.28</v>
      </c>
      <c r="U32" s="2">
        <v>139.38999999999999</v>
      </c>
    </row>
    <row r="33" spans="1:21">
      <c r="A33">
        <v>2</v>
      </c>
      <c r="B33">
        <v>1</v>
      </c>
      <c r="C33">
        <v>1</v>
      </c>
      <c r="D33" s="1">
        <v>6.8</v>
      </c>
      <c r="E33">
        <v>3.36</v>
      </c>
      <c r="F33">
        <v>2.2000000000000002</v>
      </c>
      <c r="G33">
        <v>2.17</v>
      </c>
      <c r="H33">
        <v>21.75</v>
      </c>
      <c r="I33">
        <v>263.55</v>
      </c>
      <c r="J33">
        <f t="shared" si="0"/>
        <v>5732.2125000000005</v>
      </c>
      <c r="K33">
        <v>17.600000000000001</v>
      </c>
      <c r="L33" s="1">
        <v>3142.83</v>
      </c>
      <c r="M33">
        <v>0.47</v>
      </c>
      <c r="N33">
        <v>14.77</v>
      </c>
      <c r="O33">
        <v>40.96</v>
      </c>
      <c r="P33">
        <v>7314.23</v>
      </c>
      <c r="Q33" s="1">
        <v>0.44</v>
      </c>
      <c r="R33">
        <v>32.18</v>
      </c>
      <c r="S33">
        <f t="shared" si="1"/>
        <v>58.56</v>
      </c>
      <c r="T33">
        <f t="shared" si="1"/>
        <v>10457.06</v>
      </c>
      <c r="U33">
        <f t="shared" si="2"/>
        <v>46.95</v>
      </c>
    </row>
    <row r="34" spans="1:21">
      <c r="C34">
        <v>2</v>
      </c>
      <c r="D34" s="1">
        <v>7.53</v>
      </c>
      <c r="E34" s="1">
        <v>3.61</v>
      </c>
      <c r="F34">
        <v>2.75</v>
      </c>
      <c r="G34">
        <v>2.46</v>
      </c>
      <c r="H34">
        <v>22.75</v>
      </c>
      <c r="I34">
        <v>275</v>
      </c>
      <c r="J34">
        <f t="shared" si="0"/>
        <v>6256.25</v>
      </c>
      <c r="K34">
        <v>16.5</v>
      </c>
      <c r="L34" s="1">
        <v>2946.41</v>
      </c>
      <c r="M34">
        <v>0.67</v>
      </c>
      <c r="N34">
        <v>19.47</v>
      </c>
      <c r="O34">
        <v>66.569999999999993</v>
      </c>
      <c r="P34">
        <v>11887.4</v>
      </c>
      <c r="Q34" s="1">
        <v>0.6</v>
      </c>
      <c r="R34">
        <v>71.319999999999993</v>
      </c>
      <c r="S34">
        <f t="shared" si="1"/>
        <v>83.07</v>
      </c>
      <c r="T34">
        <f t="shared" si="1"/>
        <v>14833.81</v>
      </c>
      <c r="U34">
        <f t="shared" si="2"/>
        <v>90.789999999999992</v>
      </c>
    </row>
    <row r="35" spans="1:21">
      <c r="C35">
        <v>3</v>
      </c>
      <c r="D35" s="1">
        <v>9.15</v>
      </c>
      <c r="E35">
        <v>3.89</v>
      </c>
      <c r="F35">
        <v>3.6</v>
      </c>
      <c r="G35">
        <v>3.25</v>
      </c>
      <c r="H35">
        <v>21.33</v>
      </c>
      <c r="I35">
        <v>258.85000000000002</v>
      </c>
      <c r="J35">
        <f t="shared" si="0"/>
        <v>5521.2704999999996</v>
      </c>
      <c r="K35">
        <v>6.4</v>
      </c>
      <c r="L35" s="1">
        <v>1142.8499999999999</v>
      </c>
      <c r="M35">
        <v>0.73</v>
      </c>
      <c r="N35">
        <v>8.34</v>
      </c>
      <c r="O35">
        <v>66.319999999999993</v>
      </c>
      <c r="P35">
        <v>11842.76</v>
      </c>
      <c r="Q35" s="1">
        <v>0.7</v>
      </c>
      <c r="R35">
        <v>82.9</v>
      </c>
      <c r="S35">
        <f t="shared" si="1"/>
        <v>72.72</v>
      </c>
      <c r="T35">
        <f t="shared" si="1"/>
        <v>12985.61</v>
      </c>
      <c r="U35">
        <f t="shared" si="2"/>
        <v>91.240000000000009</v>
      </c>
    </row>
    <row r="36" spans="1:21">
      <c r="C36" s="2" t="s">
        <v>43</v>
      </c>
      <c r="D36" s="2">
        <v>7.83</v>
      </c>
      <c r="E36" s="2">
        <v>3.62</v>
      </c>
      <c r="F36" s="2">
        <v>2.85</v>
      </c>
      <c r="G36" s="2">
        <v>2.63</v>
      </c>
      <c r="H36" s="2">
        <f>(H33+H34+H35)/3</f>
        <v>21.943333333333332</v>
      </c>
      <c r="I36" s="2">
        <v>265.8</v>
      </c>
      <c r="J36" s="2">
        <f t="shared" si="0"/>
        <v>5832.5379999999996</v>
      </c>
      <c r="K36" s="2">
        <v>13.5</v>
      </c>
      <c r="L36" s="2">
        <v>2410.6999999999998</v>
      </c>
      <c r="M36" s="2">
        <v>0.62</v>
      </c>
      <c r="N36" s="2">
        <v>14.19</v>
      </c>
      <c r="O36" s="2">
        <v>57.95</v>
      </c>
      <c r="P36" s="2">
        <v>10348.129999999999</v>
      </c>
      <c r="Q36" s="2">
        <v>0.57999999999999996</v>
      </c>
      <c r="R36" s="2">
        <v>62.13</v>
      </c>
      <c r="S36" s="2">
        <v>71.45</v>
      </c>
      <c r="T36" s="2">
        <v>12758.83</v>
      </c>
      <c r="U36" s="2">
        <v>76.33</v>
      </c>
    </row>
    <row r="37" spans="1:21">
      <c r="B37">
        <v>2</v>
      </c>
      <c r="C37">
        <v>1</v>
      </c>
      <c r="D37" s="1">
        <v>5.35</v>
      </c>
      <c r="E37">
        <v>2.56</v>
      </c>
      <c r="F37">
        <v>2.19</v>
      </c>
      <c r="G37">
        <v>2.11</v>
      </c>
      <c r="H37">
        <v>29</v>
      </c>
      <c r="I37">
        <v>242.5</v>
      </c>
      <c r="J37">
        <f t="shared" si="0"/>
        <v>7032.5</v>
      </c>
      <c r="K37">
        <v>15.3</v>
      </c>
      <c r="L37" s="1">
        <v>2732.12</v>
      </c>
      <c r="M37">
        <v>0.63</v>
      </c>
      <c r="N37">
        <v>17.21</v>
      </c>
      <c r="O37">
        <v>66.650000000000006</v>
      </c>
      <c r="P37">
        <v>11901.69</v>
      </c>
      <c r="Q37" s="1">
        <v>0.6</v>
      </c>
      <c r="R37">
        <v>71.41</v>
      </c>
      <c r="S37">
        <f t="shared" si="1"/>
        <v>81.95</v>
      </c>
      <c r="T37">
        <f t="shared" si="1"/>
        <v>14633.810000000001</v>
      </c>
      <c r="U37">
        <f t="shared" si="2"/>
        <v>88.62</v>
      </c>
    </row>
    <row r="38" spans="1:21">
      <c r="C38">
        <v>2</v>
      </c>
      <c r="D38" s="1">
        <v>5.48</v>
      </c>
      <c r="E38" s="1">
        <v>2.2000000000000002</v>
      </c>
      <c r="F38">
        <v>1.93</v>
      </c>
      <c r="G38">
        <v>1.98</v>
      </c>
      <c r="H38">
        <v>13.5</v>
      </c>
      <c r="I38">
        <v>234.8</v>
      </c>
      <c r="J38">
        <f t="shared" si="0"/>
        <v>3169.8</v>
      </c>
      <c r="K38">
        <v>19.25</v>
      </c>
      <c r="L38" s="1">
        <v>3437.47</v>
      </c>
      <c r="M38">
        <v>1.1000000000000001</v>
      </c>
      <c r="N38">
        <v>37.81</v>
      </c>
      <c r="O38">
        <v>96.6</v>
      </c>
      <c r="P38">
        <v>17249.86</v>
      </c>
      <c r="Q38" s="1">
        <v>1</v>
      </c>
      <c r="R38">
        <v>172.5</v>
      </c>
      <c r="S38">
        <f t="shared" si="1"/>
        <v>115.85</v>
      </c>
      <c r="T38">
        <f t="shared" si="1"/>
        <v>20687.330000000002</v>
      </c>
      <c r="U38">
        <f t="shared" si="2"/>
        <v>210.31</v>
      </c>
    </row>
    <row r="39" spans="1:21">
      <c r="C39">
        <v>3</v>
      </c>
      <c r="D39" s="1">
        <v>5.7</v>
      </c>
      <c r="E39">
        <v>2.31</v>
      </c>
      <c r="F39">
        <v>1.65</v>
      </c>
      <c r="G39">
        <v>1.62</v>
      </c>
      <c r="H39">
        <v>23.5</v>
      </c>
      <c r="I39">
        <v>248</v>
      </c>
      <c r="J39">
        <f t="shared" si="0"/>
        <v>5828</v>
      </c>
      <c r="K39">
        <v>4.55</v>
      </c>
      <c r="L39" s="1">
        <v>812.49</v>
      </c>
      <c r="M39">
        <v>1.1200000000000001</v>
      </c>
      <c r="N39">
        <v>9.1</v>
      </c>
      <c r="O39">
        <v>51.01</v>
      </c>
      <c r="P39">
        <v>9108.86</v>
      </c>
      <c r="Q39" s="1">
        <v>1</v>
      </c>
      <c r="R39">
        <v>91.09</v>
      </c>
      <c r="S39">
        <f t="shared" si="1"/>
        <v>55.559999999999995</v>
      </c>
      <c r="T39">
        <f t="shared" si="1"/>
        <v>9921.35</v>
      </c>
      <c r="U39">
        <f t="shared" si="2"/>
        <v>100.19</v>
      </c>
    </row>
    <row r="40" spans="1:21">
      <c r="C40" s="2" t="s">
        <v>43</v>
      </c>
      <c r="D40" s="2">
        <v>5.51</v>
      </c>
      <c r="E40" s="2">
        <v>2.36</v>
      </c>
      <c r="F40" s="2">
        <v>1.92</v>
      </c>
      <c r="G40" s="2">
        <v>1.9</v>
      </c>
      <c r="H40" s="2">
        <f>(H37+H38+H39)/3</f>
        <v>22</v>
      </c>
      <c r="I40" s="2">
        <v>241.77</v>
      </c>
      <c r="J40" s="2">
        <f t="shared" si="0"/>
        <v>5318.9400000000005</v>
      </c>
      <c r="K40" s="2">
        <v>13.03</v>
      </c>
      <c r="L40" s="2">
        <v>2327.36</v>
      </c>
      <c r="M40" s="2">
        <v>0.95</v>
      </c>
      <c r="N40" s="2">
        <v>21.37</v>
      </c>
      <c r="O40" s="2">
        <v>71.42</v>
      </c>
      <c r="P40" s="2">
        <v>12753.47</v>
      </c>
      <c r="Q40" s="2">
        <v>0.87</v>
      </c>
      <c r="R40" s="2">
        <v>111.67</v>
      </c>
      <c r="S40" s="2">
        <v>84.45</v>
      </c>
      <c r="T40" s="2">
        <v>15080.83</v>
      </c>
      <c r="U40" s="2">
        <v>133.04</v>
      </c>
    </row>
    <row r="41" spans="1:21">
      <c r="A41">
        <v>3</v>
      </c>
      <c r="B41">
        <v>1</v>
      </c>
      <c r="C41">
        <v>1</v>
      </c>
      <c r="D41" s="1">
        <v>7.56</v>
      </c>
      <c r="E41">
        <v>3.4</v>
      </c>
      <c r="F41">
        <v>2.62</v>
      </c>
      <c r="G41">
        <v>2.65</v>
      </c>
      <c r="H41">
        <v>21.5</v>
      </c>
      <c r="I41">
        <v>235</v>
      </c>
      <c r="J41">
        <f t="shared" si="0"/>
        <v>5052.5</v>
      </c>
      <c r="K41">
        <v>20.65</v>
      </c>
      <c r="L41" s="1">
        <v>3687.47</v>
      </c>
      <c r="M41">
        <v>0.56000000000000005</v>
      </c>
      <c r="N41">
        <v>20.65</v>
      </c>
      <c r="O41">
        <v>83.12</v>
      </c>
      <c r="P41">
        <v>14842.74</v>
      </c>
      <c r="Q41" s="1">
        <v>0.5</v>
      </c>
      <c r="R41">
        <v>74.209999999999994</v>
      </c>
      <c r="S41">
        <f t="shared" si="1"/>
        <v>103.77000000000001</v>
      </c>
      <c r="T41">
        <f t="shared" si="1"/>
        <v>18530.21</v>
      </c>
      <c r="U41">
        <f t="shared" si="2"/>
        <v>94.859999999999985</v>
      </c>
    </row>
    <row r="42" spans="1:21">
      <c r="C42">
        <v>2</v>
      </c>
      <c r="D42" s="1">
        <v>7.14</v>
      </c>
      <c r="E42" s="1">
        <v>2.9</v>
      </c>
      <c r="F42">
        <v>1.73</v>
      </c>
      <c r="G42">
        <v>1.97</v>
      </c>
      <c r="H42">
        <v>29.75</v>
      </c>
      <c r="I42">
        <v>278.25</v>
      </c>
      <c r="J42">
        <f t="shared" si="0"/>
        <v>8277.9375</v>
      </c>
      <c r="K42">
        <v>13.95</v>
      </c>
      <c r="L42" s="1">
        <v>2491.0500000000002</v>
      </c>
      <c r="M42">
        <v>0.62</v>
      </c>
      <c r="N42">
        <v>15.44</v>
      </c>
      <c r="O42">
        <v>76.319999999999993</v>
      </c>
      <c r="P42">
        <v>13628.46</v>
      </c>
      <c r="Q42" s="1">
        <v>0.6</v>
      </c>
      <c r="R42">
        <v>81.77</v>
      </c>
      <c r="S42">
        <f t="shared" si="1"/>
        <v>90.27</v>
      </c>
      <c r="T42">
        <f t="shared" si="1"/>
        <v>16119.509999999998</v>
      </c>
      <c r="U42">
        <f t="shared" si="2"/>
        <v>97.21</v>
      </c>
    </row>
    <row r="43" spans="1:21">
      <c r="C43">
        <v>3</v>
      </c>
      <c r="D43" s="1">
        <v>5.55</v>
      </c>
      <c r="E43">
        <v>2.16</v>
      </c>
      <c r="F43">
        <v>1.5</v>
      </c>
      <c r="G43">
        <v>1.49</v>
      </c>
      <c r="H43">
        <v>20.67</v>
      </c>
      <c r="I43">
        <v>252.85</v>
      </c>
      <c r="J43">
        <f t="shared" si="0"/>
        <v>5226.4095000000007</v>
      </c>
      <c r="K43">
        <v>5.65</v>
      </c>
      <c r="L43" s="1">
        <v>1008.92</v>
      </c>
      <c r="M43">
        <v>1.2</v>
      </c>
      <c r="N43">
        <v>12.11</v>
      </c>
      <c r="O43">
        <v>49.29</v>
      </c>
      <c r="P43">
        <v>8801.7199999999993</v>
      </c>
      <c r="Q43" s="1">
        <v>1.2</v>
      </c>
      <c r="R43">
        <v>105.62</v>
      </c>
      <c r="S43">
        <f t="shared" si="1"/>
        <v>54.94</v>
      </c>
      <c r="T43">
        <f t="shared" si="1"/>
        <v>9810.64</v>
      </c>
      <c r="U43">
        <f t="shared" si="2"/>
        <v>117.73</v>
      </c>
    </row>
    <row r="44" spans="1:21">
      <c r="C44" s="2" t="s">
        <v>43</v>
      </c>
      <c r="D44" s="2">
        <v>6.75</v>
      </c>
      <c r="E44" s="2">
        <v>2.82</v>
      </c>
      <c r="F44" s="2">
        <v>1.95</v>
      </c>
      <c r="G44" s="2">
        <v>2.04</v>
      </c>
      <c r="H44" s="2">
        <f>(H41+H42+H43)/3</f>
        <v>23.973333333333333</v>
      </c>
      <c r="I44" s="2">
        <v>255.37</v>
      </c>
      <c r="J44" s="2">
        <f t="shared" si="0"/>
        <v>6122.0701333333336</v>
      </c>
      <c r="K44" s="2">
        <v>13.42</v>
      </c>
      <c r="L44" s="2">
        <v>2395.81</v>
      </c>
      <c r="M44" s="2">
        <v>0.79</v>
      </c>
      <c r="N44" s="2">
        <v>16.07</v>
      </c>
      <c r="O44" s="2">
        <v>69.58</v>
      </c>
      <c r="P44" s="2">
        <v>12424.31</v>
      </c>
      <c r="Q44" s="2">
        <v>0.77</v>
      </c>
      <c r="R44" s="2">
        <v>87.2</v>
      </c>
      <c r="S44" s="2">
        <v>82.99</v>
      </c>
      <c r="T44" s="2">
        <v>14820.12</v>
      </c>
      <c r="U44" s="2">
        <v>103.27</v>
      </c>
    </row>
    <row r="45" spans="1:21">
      <c r="B45">
        <v>2</v>
      </c>
      <c r="C45">
        <v>1</v>
      </c>
      <c r="D45" s="1">
        <v>6.7</v>
      </c>
      <c r="E45">
        <v>2.94</v>
      </c>
      <c r="F45">
        <v>2.1</v>
      </c>
      <c r="G45">
        <v>2.2200000000000002</v>
      </c>
      <c r="H45">
        <v>19</v>
      </c>
      <c r="I45">
        <v>190.68</v>
      </c>
      <c r="J45">
        <f t="shared" si="0"/>
        <v>3622.92</v>
      </c>
      <c r="K45">
        <v>22.9</v>
      </c>
      <c r="L45" s="1">
        <v>4089.25</v>
      </c>
      <c r="M45">
        <v>0.43</v>
      </c>
      <c r="N45">
        <v>17.579999999999998</v>
      </c>
      <c r="O45">
        <v>103.06</v>
      </c>
      <c r="P45">
        <v>18403.419999999998</v>
      </c>
      <c r="Q45" s="1">
        <v>0.4</v>
      </c>
      <c r="R45">
        <v>73.61</v>
      </c>
      <c r="S45">
        <f t="shared" si="1"/>
        <v>125.96000000000001</v>
      </c>
      <c r="T45">
        <f t="shared" si="1"/>
        <v>22492.67</v>
      </c>
      <c r="U45">
        <f t="shared" si="2"/>
        <v>91.19</v>
      </c>
    </row>
    <row r="46" spans="1:21">
      <c r="C46">
        <v>2</v>
      </c>
      <c r="D46" s="1">
        <v>6.04</v>
      </c>
      <c r="E46" s="1">
        <v>2.61</v>
      </c>
      <c r="F46">
        <v>1.73</v>
      </c>
      <c r="G46">
        <v>1.73</v>
      </c>
      <c r="H46">
        <v>15.67</v>
      </c>
      <c r="I46">
        <v>225.45</v>
      </c>
      <c r="J46">
        <f t="shared" si="0"/>
        <v>3532.8015</v>
      </c>
      <c r="K46">
        <v>26.15</v>
      </c>
      <c r="L46" s="1">
        <v>4669.6099999999997</v>
      </c>
      <c r="M46">
        <v>0.84</v>
      </c>
      <c r="N46">
        <v>39.22</v>
      </c>
      <c r="O46">
        <v>114.18</v>
      </c>
      <c r="P46">
        <v>20389.12</v>
      </c>
      <c r="Q46" s="1">
        <v>0.8</v>
      </c>
      <c r="R46">
        <v>163.11000000000001</v>
      </c>
      <c r="S46">
        <f t="shared" si="1"/>
        <v>140.33000000000001</v>
      </c>
      <c r="T46">
        <f t="shared" si="1"/>
        <v>25058.73</v>
      </c>
      <c r="U46">
        <f t="shared" si="2"/>
        <v>202.33</v>
      </c>
    </row>
    <row r="47" spans="1:21">
      <c r="C47">
        <v>3</v>
      </c>
      <c r="D47" s="1">
        <v>4.9000000000000004</v>
      </c>
      <c r="E47">
        <v>2.16</v>
      </c>
      <c r="F47">
        <v>1.67</v>
      </c>
      <c r="G47">
        <v>1.49</v>
      </c>
      <c r="H47">
        <v>28</v>
      </c>
      <c r="I47">
        <v>215.25</v>
      </c>
      <c r="J47">
        <f t="shared" si="0"/>
        <v>6027</v>
      </c>
      <c r="K47">
        <v>4.5999999999999996</v>
      </c>
      <c r="L47" s="1">
        <v>821.42</v>
      </c>
      <c r="M47">
        <v>0.65</v>
      </c>
      <c r="N47">
        <v>5.34</v>
      </c>
      <c r="O47">
        <v>53.71</v>
      </c>
      <c r="P47">
        <v>9590.99</v>
      </c>
      <c r="Q47" s="1">
        <v>0.6</v>
      </c>
      <c r="R47">
        <v>57.55</v>
      </c>
      <c r="S47">
        <f t="shared" si="1"/>
        <v>58.31</v>
      </c>
      <c r="T47">
        <f t="shared" si="1"/>
        <v>10412.41</v>
      </c>
      <c r="U47">
        <f t="shared" si="2"/>
        <v>62.89</v>
      </c>
    </row>
    <row r="48" spans="1:21">
      <c r="C48" s="2" t="s">
        <v>43</v>
      </c>
      <c r="D48" s="2">
        <v>5.88</v>
      </c>
      <c r="E48" s="2">
        <v>2.57</v>
      </c>
      <c r="F48" s="2">
        <v>1.83</v>
      </c>
      <c r="G48" s="2">
        <v>1.81</v>
      </c>
      <c r="H48" s="2">
        <f>(H45+H46+H47)/3</f>
        <v>20.89</v>
      </c>
      <c r="I48" s="2">
        <v>210.46</v>
      </c>
      <c r="J48" s="2">
        <f t="shared" si="0"/>
        <v>4396.5093999999999</v>
      </c>
      <c r="K48" s="2">
        <v>17.88</v>
      </c>
      <c r="L48" s="2">
        <v>3193.43</v>
      </c>
      <c r="M48" s="2">
        <v>0.64</v>
      </c>
      <c r="N48" s="2">
        <v>20.71</v>
      </c>
      <c r="O48" s="2">
        <v>90.32</v>
      </c>
      <c r="P48" s="2">
        <v>16127.84</v>
      </c>
      <c r="Q48" s="2">
        <v>0.6</v>
      </c>
      <c r="R48" s="2">
        <v>98.09</v>
      </c>
      <c r="S48" s="2">
        <v>108.2</v>
      </c>
      <c r="T48" s="2">
        <v>19321.27</v>
      </c>
      <c r="U48" s="2">
        <v>118.8</v>
      </c>
    </row>
    <row r="49" spans="1:21">
      <c r="A49">
        <v>4</v>
      </c>
      <c r="B49">
        <v>1</v>
      </c>
      <c r="C49">
        <v>1</v>
      </c>
      <c r="D49" s="1">
        <v>9.0500000000000007</v>
      </c>
      <c r="E49">
        <v>3.28</v>
      </c>
      <c r="F49">
        <v>2.4900000000000002</v>
      </c>
      <c r="G49">
        <v>2.5099999999999998</v>
      </c>
      <c r="H49">
        <v>35.25</v>
      </c>
      <c r="I49">
        <v>299.66000000000003</v>
      </c>
      <c r="J49">
        <f t="shared" si="0"/>
        <v>10563.015000000001</v>
      </c>
    </row>
    <row r="50" spans="1:21">
      <c r="C50">
        <v>2</v>
      </c>
      <c r="D50" s="1">
        <v>7.4</v>
      </c>
      <c r="E50">
        <v>3.44</v>
      </c>
      <c r="F50">
        <v>2.5</v>
      </c>
      <c r="G50">
        <v>2.25</v>
      </c>
      <c r="H50">
        <v>16</v>
      </c>
      <c r="I50">
        <v>294</v>
      </c>
      <c r="J50">
        <f t="shared" si="0"/>
        <v>4704</v>
      </c>
    </row>
    <row r="51" spans="1:21">
      <c r="C51">
        <v>3</v>
      </c>
      <c r="D51" s="1">
        <v>7.26</v>
      </c>
      <c r="E51">
        <v>3.26</v>
      </c>
      <c r="F51" s="1">
        <v>2.25</v>
      </c>
      <c r="G51">
        <v>1.94</v>
      </c>
      <c r="H51">
        <v>14.5</v>
      </c>
      <c r="I51">
        <v>310.42</v>
      </c>
      <c r="J51">
        <f t="shared" si="0"/>
        <v>4501.09</v>
      </c>
    </row>
    <row r="52" spans="1:21">
      <c r="C52" s="2" t="s">
        <v>43</v>
      </c>
      <c r="D52" s="2">
        <v>7.9</v>
      </c>
      <c r="E52" s="2">
        <v>3.33</v>
      </c>
      <c r="F52" s="2">
        <v>2.41</v>
      </c>
      <c r="G52" s="2">
        <v>2.23</v>
      </c>
      <c r="H52" s="2">
        <f>(H49+H50+H51)/3</f>
        <v>21.916666666666668</v>
      </c>
      <c r="I52" s="2">
        <v>301.36</v>
      </c>
      <c r="J52" s="2">
        <f t="shared" si="0"/>
        <v>6604.8066666666673</v>
      </c>
    </row>
    <row r="53" spans="1:21">
      <c r="B53">
        <v>2</v>
      </c>
      <c r="C53">
        <v>1</v>
      </c>
      <c r="D53" s="1">
        <v>6.28</v>
      </c>
      <c r="E53">
        <v>2.13</v>
      </c>
      <c r="F53">
        <v>1.69</v>
      </c>
      <c r="G53">
        <v>1.53</v>
      </c>
      <c r="H53">
        <v>17</v>
      </c>
      <c r="I53">
        <v>232.45</v>
      </c>
      <c r="J53">
        <f t="shared" si="0"/>
        <v>3951.6499999999996</v>
      </c>
    </row>
    <row r="54" spans="1:21">
      <c r="C54">
        <v>2</v>
      </c>
      <c r="D54" s="1">
        <v>7.07</v>
      </c>
      <c r="E54">
        <v>2.75</v>
      </c>
      <c r="F54">
        <v>2</v>
      </c>
      <c r="G54">
        <v>1.67</v>
      </c>
      <c r="H54">
        <v>25</v>
      </c>
      <c r="I54">
        <v>207.75</v>
      </c>
      <c r="J54">
        <f t="shared" si="0"/>
        <v>5193.75</v>
      </c>
    </row>
    <row r="55" spans="1:21">
      <c r="C55">
        <v>3</v>
      </c>
      <c r="D55" s="1">
        <v>5.7</v>
      </c>
      <c r="E55">
        <v>2.08</v>
      </c>
      <c r="F55" s="1">
        <v>1.48</v>
      </c>
      <c r="G55">
        <v>1.35</v>
      </c>
      <c r="H55">
        <v>23</v>
      </c>
      <c r="I55">
        <v>217.9</v>
      </c>
      <c r="J55">
        <f t="shared" si="0"/>
        <v>5011.7</v>
      </c>
    </row>
    <row r="56" spans="1:21">
      <c r="C56" s="2" t="s">
        <v>43</v>
      </c>
      <c r="D56" s="2">
        <v>6.35</v>
      </c>
      <c r="E56" s="2">
        <v>2.3199999999999998</v>
      </c>
      <c r="F56" s="2">
        <v>1.72</v>
      </c>
      <c r="G56" s="2">
        <v>1.52</v>
      </c>
      <c r="H56" s="2">
        <f>(H53+H54+H55)/3</f>
        <v>21.666666666666668</v>
      </c>
      <c r="I56" s="2">
        <v>219.37</v>
      </c>
      <c r="J56" s="2">
        <f t="shared" si="0"/>
        <v>4753.0166666666673</v>
      </c>
    </row>
    <row r="57" spans="1:21">
      <c r="A57">
        <v>5</v>
      </c>
      <c r="C57">
        <v>1</v>
      </c>
      <c r="K57">
        <v>27.9</v>
      </c>
      <c r="L57">
        <v>4982.1000000000004</v>
      </c>
      <c r="M57">
        <v>0.97</v>
      </c>
      <c r="N57">
        <v>48.33</v>
      </c>
      <c r="O57">
        <v>121.45</v>
      </c>
      <c r="P57">
        <v>21687.33</v>
      </c>
      <c r="Q57">
        <v>0.93</v>
      </c>
      <c r="R57">
        <v>201.69</v>
      </c>
      <c r="S57">
        <f t="shared" si="1"/>
        <v>149.35</v>
      </c>
      <c r="T57">
        <f t="shared" si="1"/>
        <v>26669.43</v>
      </c>
      <c r="U57">
        <f t="shared" si="2"/>
        <v>250.01999999999998</v>
      </c>
    </row>
    <row r="58" spans="1:21">
      <c r="C58">
        <v>2</v>
      </c>
      <c r="K58">
        <v>23.5</v>
      </c>
      <c r="L58">
        <v>4196.3999999999996</v>
      </c>
      <c r="M58">
        <v>1.2</v>
      </c>
      <c r="N58">
        <v>50.36</v>
      </c>
      <c r="O58">
        <v>118.45</v>
      </c>
      <c r="P58">
        <v>21151.62</v>
      </c>
      <c r="Q58">
        <v>1.1100000000000001</v>
      </c>
      <c r="R58">
        <v>234.78</v>
      </c>
      <c r="S58">
        <f t="shared" si="1"/>
        <v>141.94999999999999</v>
      </c>
      <c r="T58">
        <f t="shared" si="1"/>
        <v>25348.019999999997</v>
      </c>
      <c r="U58">
        <f t="shared" si="2"/>
        <v>285.14</v>
      </c>
    </row>
    <row r="59" spans="1:21">
      <c r="C59">
        <v>3</v>
      </c>
      <c r="K59">
        <v>28.55</v>
      </c>
      <c r="L59">
        <v>5098.17</v>
      </c>
      <c r="M59">
        <v>1.1299999999999999</v>
      </c>
      <c r="N59">
        <v>57.61</v>
      </c>
      <c r="O59">
        <v>115.3</v>
      </c>
      <c r="P59">
        <v>20589.12</v>
      </c>
      <c r="Q59">
        <v>0.99</v>
      </c>
      <c r="R59">
        <v>203.83</v>
      </c>
      <c r="S59">
        <f t="shared" si="1"/>
        <v>143.85</v>
      </c>
      <c r="T59">
        <f t="shared" si="1"/>
        <v>25687.29</v>
      </c>
      <c r="U59">
        <f t="shared" si="2"/>
        <v>261.44</v>
      </c>
    </row>
    <row r="60" spans="1:21">
      <c r="C60" s="2" t="s">
        <v>43</v>
      </c>
      <c r="K60" s="2">
        <v>26.65</v>
      </c>
      <c r="L60" s="2">
        <v>4758.8900000000003</v>
      </c>
      <c r="M60" s="2">
        <v>1.1000000000000001</v>
      </c>
      <c r="N60" s="2">
        <v>52.1</v>
      </c>
      <c r="O60" s="2">
        <v>118.4</v>
      </c>
      <c r="P60" s="2">
        <v>21142.69</v>
      </c>
      <c r="Q60" s="2">
        <v>1.01</v>
      </c>
      <c r="R60" s="2">
        <v>213.43</v>
      </c>
      <c r="S60" s="2">
        <v>145.05000000000001</v>
      </c>
      <c r="T60" s="2">
        <v>25901.58</v>
      </c>
      <c r="U60" s="2">
        <v>265.52999999999997</v>
      </c>
    </row>
    <row r="63" spans="1:21">
      <c r="A63" t="s">
        <v>44</v>
      </c>
      <c r="E63" t="s">
        <v>45</v>
      </c>
    </row>
    <row r="64" spans="1:21">
      <c r="A64" t="s">
        <v>46</v>
      </c>
      <c r="E64" t="s">
        <v>47</v>
      </c>
    </row>
    <row r="65" spans="1:5">
      <c r="A65" t="s">
        <v>48</v>
      </c>
      <c r="E65" t="s">
        <v>49</v>
      </c>
    </row>
    <row r="66" spans="1:5">
      <c r="A66" t="s">
        <v>50</v>
      </c>
      <c r="E66" t="s">
        <v>51</v>
      </c>
    </row>
    <row r="67" spans="1:5">
      <c r="A67" t="s">
        <v>52</v>
      </c>
    </row>
    <row r="68" spans="1:5">
      <c r="A68" t="s">
        <v>53</v>
      </c>
      <c r="B68" s="3">
        <v>43466</v>
      </c>
      <c r="E68" t="s">
        <v>54</v>
      </c>
    </row>
    <row r="69" spans="1:5">
      <c r="A69" t="s">
        <v>55</v>
      </c>
      <c r="B69" s="3">
        <v>43556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2020-02-27T09:29:28Z</dcterms:modified>
</cp:coreProperties>
</file>