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RHRizvi\RHR-Projects\AAC-Project\Anilotica\"/>
    </mc:Choice>
  </mc:AlternateContent>
  <bookViews>
    <workbookView xWindow="-6105" yWindow="0" windowWidth="15255" windowHeight="8070" activeTab="3"/>
  </bookViews>
  <sheets>
    <sheet name="Height" sheetId="1" r:id="rId1"/>
    <sheet name="CD" sheetId="3" r:id="rId2"/>
    <sheet name="DBH" sheetId="4" r:id="rId3"/>
    <sheet name="CaD-Mean" sheetId="6" r:id="rId4"/>
    <sheet name="pooled data" sheetId="8" r:id="rId5"/>
    <sheet name="Dataset1" sheetId="7" r:id="rId6"/>
    <sheet name="Dataset2" sheetId="9" r:id="rId7"/>
    <sheet name="Ht-Val" sheetId="10" r:id="rId8"/>
  </sheets>
  <calcPr calcId="152511"/>
</workbook>
</file>

<file path=xl/calcChain.xml><?xml version="1.0" encoding="utf-8"?>
<calcChain xmlns="http://schemas.openxmlformats.org/spreadsheetml/2006/main">
  <c r="G443" i="1" l="1"/>
  <c r="F443" i="1"/>
  <c r="E443" i="1"/>
  <c r="G442" i="1"/>
  <c r="F442" i="1"/>
  <c r="E442" i="1"/>
  <c r="G441" i="1"/>
  <c r="F441" i="1"/>
  <c r="E441" i="1"/>
  <c r="G440" i="1"/>
  <c r="F440" i="1"/>
  <c r="E440" i="1"/>
  <c r="G439" i="1"/>
  <c r="F439" i="1"/>
  <c r="E439" i="1"/>
  <c r="G438" i="1"/>
  <c r="F438" i="1"/>
  <c r="E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G411" i="1"/>
  <c r="F411" i="1"/>
  <c r="E411" i="1"/>
  <c r="G410" i="1"/>
  <c r="F410" i="1"/>
  <c r="E410" i="1"/>
  <c r="G409" i="1"/>
  <c r="F409" i="1"/>
  <c r="E409" i="1"/>
  <c r="G408" i="1"/>
  <c r="F408" i="1"/>
  <c r="E408" i="1"/>
  <c r="G407" i="1"/>
  <c r="F407" i="1"/>
  <c r="E407" i="1"/>
  <c r="G406" i="1"/>
  <c r="F406" i="1"/>
  <c r="E406" i="1"/>
  <c r="G405" i="1"/>
  <c r="F405" i="1"/>
  <c r="E405" i="1"/>
  <c r="G404" i="1"/>
  <c r="F404" i="1"/>
  <c r="E404" i="1"/>
  <c r="G403" i="1"/>
  <c r="F403" i="1"/>
  <c r="E403" i="1"/>
  <c r="G402" i="1"/>
  <c r="F402" i="1"/>
  <c r="E402" i="1"/>
  <c r="G401" i="1"/>
  <c r="F401" i="1"/>
  <c r="E401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G394" i="1"/>
  <c r="F394" i="1"/>
  <c r="E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G369" i="1"/>
  <c r="F369" i="1"/>
  <c r="E369" i="1"/>
  <c r="G368" i="1"/>
  <c r="F368" i="1"/>
  <c r="E368" i="1"/>
  <c r="G367" i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8" i="1"/>
  <c r="F358" i="1"/>
  <c r="E358" i="1"/>
  <c r="G357" i="1"/>
  <c r="F357" i="1"/>
  <c r="E357" i="1"/>
  <c r="G356" i="1"/>
  <c r="F356" i="1"/>
  <c r="E356" i="1"/>
  <c r="G355" i="1"/>
  <c r="F355" i="1"/>
  <c r="E355" i="1"/>
  <c r="G354" i="1"/>
  <c r="F354" i="1"/>
  <c r="E354" i="1"/>
  <c r="G353" i="1"/>
  <c r="F353" i="1"/>
  <c r="E353" i="1"/>
  <c r="G352" i="1"/>
  <c r="F352" i="1"/>
  <c r="E352" i="1"/>
  <c r="G351" i="1"/>
  <c r="F351" i="1"/>
  <c r="E351" i="1"/>
  <c r="G350" i="1"/>
  <c r="F350" i="1"/>
  <c r="E350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1" i="1"/>
  <c r="F341" i="1"/>
  <c r="E341" i="1"/>
  <c r="G340" i="1"/>
  <c r="F340" i="1"/>
  <c r="E340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3" i="1"/>
  <c r="F333" i="1"/>
  <c r="E333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8" i="1"/>
  <c r="F308" i="1"/>
  <c r="E308" i="1"/>
  <c r="G307" i="1"/>
  <c r="F307" i="1"/>
  <c r="E307" i="1"/>
  <c r="G306" i="1"/>
  <c r="F306" i="1"/>
  <c r="E306" i="1"/>
  <c r="G305" i="1"/>
  <c r="F305" i="1"/>
  <c r="E305" i="1"/>
  <c r="G304" i="1"/>
  <c r="F304" i="1"/>
  <c r="E304" i="1"/>
  <c r="G303" i="1"/>
  <c r="F303" i="1"/>
  <c r="E303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8" i="1"/>
  <c r="F258" i="1"/>
  <c r="E258" i="1"/>
  <c r="G257" i="1"/>
  <c r="F257" i="1"/>
  <c r="E257" i="1"/>
  <c r="G256" i="1"/>
  <c r="F256" i="1"/>
  <c r="E256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B34" i="1" l="1"/>
  <c r="B35" i="1"/>
  <c r="Q35" i="6"/>
  <c r="Q37" i="6" s="1"/>
  <c r="P35" i="6"/>
  <c r="P37" i="6" s="1"/>
  <c r="O35" i="6"/>
  <c r="O37" i="6" s="1"/>
  <c r="N35" i="6"/>
  <c r="N37" i="6" s="1"/>
  <c r="M35" i="6"/>
  <c r="M37" i="6" s="1"/>
  <c r="L35" i="6"/>
  <c r="L37" i="6" s="1"/>
  <c r="K35" i="6"/>
  <c r="K37" i="6" s="1"/>
  <c r="J35" i="6"/>
  <c r="J37" i="6" s="1"/>
  <c r="I35" i="6"/>
  <c r="I37" i="6" s="1"/>
  <c r="H35" i="6"/>
  <c r="H37" i="6" s="1"/>
  <c r="G35" i="6"/>
  <c r="G37" i="6" s="1"/>
  <c r="F35" i="6"/>
  <c r="F37" i="6" s="1"/>
  <c r="E35" i="6"/>
  <c r="E37" i="6" s="1"/>
  <c r="D35" i="6"/>
  <c r="D37" i="6" s="1"/>
  <c r="C35" i="6"/>
  <c r="C37" i="6" s="1"/>
  <c r="Q34" i="6"/>
  <c r="Q36" i="6" s="1"/>
  <c r="P34" i="6"/>
  <c r="P36" i="6" s="1"/>
  <c r="O34" i="6"/>
  <c r="O36" i="6" s="1"/>
  <c r="N34" i="6"/>
  <c r="N36" i="6" s="1"/>
  <c r="M34" i="6"/>
  <c r="M36" i="6" s="1"/>
  <c r="L34" i="6"/>
  <c r="L36" i="6" s="1"/>
  <c r="K34" i="6"/>
  <c r="K36" i="6" s="1"/>
  <c r="J34" i="6"/>
  <c r="J36" i="6" s="1"/>
  <c r="I34" i="6"/>
  <c r="I36" i="6" s="1"/>
  <c r="H34" i="6"/>
  <c r="H36" i="6" s="1"/>
  <c r="G34" i="6"/>
  <c r="G36" i="6" s="1"/>
  <c r="F34" i="6"/>
  <c r="F36" i="6" s="1"/>
  <c r="E34" i="6"/>
  <c r="E36" i="6" s="1"/>
  <c r="D34" i="6"/>
  <c r="D36" i="6" s="1"/>
  <c r="C34" i="6"/>
  <c r="C36" i="6" s="1"/>
  <c r="B35" i="6"/>
  <c r="B37" i="6" s="1"/>
  <c r="B34" i="6"/>
  <c r="B36" i="6" s="1"/>
  <c r="Q35" i="4"/>
  <c r="Q37" i="4" s="1"/>
  <c r="P35" i="4"/>
  <c r="P37" i="4" s="1"/>
  <c r="O35" i="4"/>
  <c r="O37" i="4" s="1"/>
  <c r="N35" i="4"/>
  <c r="N37" i="4" s="1"/>
  <c r="M35" i="4"/>
  <c r="M37" i="4" s="1"/>
  <c r="L35" i="4"/>
  <c r="L37" i="4" s="1"/>
  <c r="K35" i="4"/>
  <c r="K37" i="4" s="1"/>
  <c r="J35" i="4"/>
  <c r="J37" i="4" s="1"/>
  <c r="I35" i="4"/>
  <c r="I37" i="4" s="1"/>
  <c r="H35" i="4"/>
  <c r="H37" i="4" s="1"/>
  <c r="G35" i="4"/>
  <c r="G37" i="4" s="1"/>
  <c r="F35" i="4"/>
  <c r="F37" i="4" s="1"/>
  <c r="E35" i="4"/>
  <c r="E37" i="4" s="1"/>
  <c r="D35" i="4"/>
  <c r="D37" i="4" s="1"/>
  <c r="C35" i="4"/>
  <c r="C37" i="4" s="1"/>
  <c r="Q34" i="4"/>
  <c r="Q36" i="4" s="1"/>
  <c r="P34" i="4"/>
  <c r="P36" i="4" s="1"/>
  <c r="O34" i="4"/>
  <c r="O36" i="4" s="1"/>
  <c r="N34" i="4"/>
  <c r="N36" i="4" s="1"/>
  <c r="M34" i="4"/>
  <c r="M36" i="4" s="1"/>
  <c r="L34" i="4"/>
  <c r="L36" i="4" s="1"/>
  <c r="K34" i="4"/>
  <c r="K36" i="4" s="1"/>
  <c r="J34" i="4"/>
  <c r="J36" i="4" s="1"/>
  <c r="I34" i="4"/>
  <c r="I36" i="4" s="1"/>
  <c r="H34" i="4"/>
  <c r="H36" i="4" s="1"/>
  <c r="G34" i="4"/>
  <c r="G36" i="4" s="1"/>
  <c r="F34" i="4"/>
  <c r="F36" i="4" s="1"/>
  <c r="E34" i="4"/>
  <c r="E36" i="4" s="1"/>
  <c r="D34" i="4"/>
  <c r="D36" i="4" s="1"/>
  <c r="C34" i="4"/>
  <c r="C36" i="4" s="1"/>
  <c r="P35" i="1"/>
  <c r="O35" i="1"/>
  <c r="N35" i="1"/>
  <c r="M35" i="1"/>
  <c r="L35" i="1"/>
  <c r="K35" i="1"/>
  <c r="K37" i="1" s="1"/>
  <c r="J35" i="1"/>
  <c r="J37" i="1" s="1"/>
  <c r="I35" i="1"/>
  <c r="H35" i="1"/>
  <c r="G35" i="1"/>
  <c r="F35" i="1"/>
  <c r="E35" i="1"/>
  <c r="D35" i="1"/>
  <c r="C35" i="1"/>
  <c r="C37" i="1" s="1"/>
  <c r="P34" i="1"/>
  <c r="P36" i="1" s="1"/>
  <c r="O34" i="1"/>
  <c r="N34" i="1"/>
  <c r="M34" i="1"/>
  <c r="L34" i="1"/>
  <c r="K34" i="1"/>
  <c r="J34" i="1"/>
  <c r="I34" i="1"/>
  <c r="I36" i="1" s="1"/>
  <c r="H34" i="1"/>
  <c r="H36" i="1" s="1"/>
  <c r="G34" i="1"/>
  <c r="F34" i="1"/>
  <c r="E34" i="1"/>
  <c r="D34" i="1"/>
  <c r="C34" i="1"/>
  <c r="B36" i="1"/>
  <c r="B35" i="4"/>
  <c r="B37" i="4" s="1"/>
  <c r="B34" i="4"/>
  <c r="B36" i="4" s="1"/>
  <c r="P37" i="1"/>
  <c r="O37" i="1"/>
  <c r="N37" i="1"/>
  <c r="M37" i="1"/>
  <c r="L37" i="1"/>
  <c r="I37" i="1"/>
  <c r="H37" i="1"/>
  <c r="G37" i="1"/>
  <c r="F37" i="1"/>
  <c r="E37" i="1"/>
  <c r="D37" i="1"/>
  <c r="O36" i="1"/>
  <c r="N36" i="1"/>
  <c r="M36" i="1"/>
  <c r="L36" i="1"/>
  <c r="K36" i="1"/>
  <c r="J36" i="1"/>
  <c r="G36" i="1"/>
  <c r="F36" i="1"/>
  <c r="E36" i="1"/>
  <c r="D36" i="1"/>
  <c r="C36" i="1"/>
  <c r="B37" i="1"/>
  <c r="L284" i="8" l="1"/>
  <c r="N284" i="8" s="1"/>
  <c r="K284" i="8"/>
  <c r="M284" i="8" s="1"/>
  <c r="J284" i="8"/>
  <c r="L283" i="8"/>
  <c r="N283" i="8" s="1"/>
  <c r="K283" i="8"/>
  <c r="M283" i="8" s="1"/>
  <c r="J283" i="8"/>
  <c r="L282" i="8"/>
  <c r="N282" i="8" s="1"/>
  <c r="K282" i="8"/>
  <c r="M282" i="8" s="1"/>
  <c r="J282" i="8"/>
  <c r="L281" i="8"/>
  <c r="N281" i="8" s="1"/>
  <c r="K281" i="8"/>
  <c r="M281" i="8" s="1"/>
  <c r="J281" i="8"/>
  <c r="L280" i="8"/>
  <c r="N280" i="8" s="1"/>
  <c r="K280" i="8"/>
  <c r="M280" i="8" s="1"/>
  <c r="J280" i="8"/>
  <c r="L279" i="8"/>
  <c r="N279" i="8" s="1"/>
  <c r="K279" i="8"/>
  <c r="M279" i="8" s="1"/>
  <c r="J279" i="8"/>
  <c r="L278" i="8"/>
  <c r="N278" i="8" s="1"/>
  <c r="K278" i="8"/>
  <c r="M278" i="8" s="1"/>
  <c r="J278" i="8"/>
  <c r="L277" i="8"/>
  <c r="N277" i="8" s="1"/>
  <c r="K277" i="8"/>
  <c r="M277" i="8" s="1"/>
  <c r="J277" i="8"/>
  <c r="L276" i="8"/>
  <c r="N276" i="8" s="1"/>
  <c r="K276" i="8"/>
  <c r="M276" i="8" s="1"/>
  <c r="J276" i="8"/>
  <c r="L275" i="8"/>
  <c r="N275" i="8" s="1"/>
  <c r="K275" i="8"/>
  <c r="M275" i="8" s="1"/>
  <c r="J275" i="8"/>
  <c r="L274" i="8"/>
  <c r="N274" i="8" s="1"/>
  <c r="K274" i="8"/>
  <c r="M274" i="8" s="1"/>
  <c r="J274" i="8"/>
  <c r="L273" i="8"/>
  <c r="N273" i="8" s="1"/>
  <c r="K273" i="8"/>
  <c r="M273" i="8" s="1"/>
  <c r="J273" i="8"/>
  <c r="L272" i="8"/>
  <c r="N272" i="8" s="1"/>
  <c r="K272" i="8"/>
  <c r="M272" i="8" s="1"/>
  <c r="J272" i="8"/>
  <c r="L271" i="8"/>
  <c r="N271" i="8" s="1"/>
  <c r="K271" i="8"/>
  <c r="M271" i="8" s="1"/>
  <c r="J271" i="8"/>
  <c r="L270" i="8"/>
  <c r="N270" i="8" s="1"/>
  <c r="K270" i="8"/>
  <c r="M270" i="8" s="1"/>
  <c r="J270" i="8"/>
  <c r="L269" i="8"/>
  <c r="N269" i="8" s="1"/>
  <c r="K269" i="8"/>
  <c r="M269" i="8" s="1"/>
  <c r="J269" i="8"/>
  <c r="L268" i="8"/>
  <c r="N268" i="8" s="1"/>
  <c r="K268" i="8"/>
  <c r="M268" i="8" s="1"/>
  <c r="J268" i="8"/>
  <c r="L267" i="8"/>
  <c r="N267" i="8" s="1"/>
  <c r="K267" i="8"/>
  <c r="M267" i="8" s="1"/>
  <c r="J267" i="8"/>
  <c r="L266" i="8"/>
  <c r="N266" i="8" s="1"/>
  <c r="K266" i="8"/>
  <c r="M266" i="8" s="1"/>
  <c r="J266" i="8"/>
  <c r="L265" i="8"/>
  <c r="N265" i="8" s="1"/>
  <c r="K265" i="8"/>
  <c r="M265" i="8" s="1"/>
  <c r="J265" i="8"/>
  <c r="L264" i="8"/>
  <c r="N264" i="8" s="1"/>
  <c r="K264" i="8"/>
  <c r="M264" i="8" s="1"/>
  <c r="J264" i="8"/>
  <c r="L263" i="8"/>
  <c r="N263" i="8" s="1"/>
  <c r="K263" i="8"/>
  <c r="M263" i="8" s="1"/>
  <c r="J263" i="8"/>
  <c r="L262" i="8"/>
  <c r="N262" i="8" s="1"/>
  <c r="K262" i="8"/>
  <c r="M262" i="8" s="1"/>
  <c r="J262" i="8"/>
  <c r="L261" i="8"/>
  <c r="N261" i="8" s="1"/>
  <c r="K261" i="8"/>
  <c r="M261" i="8" s="1"/>
  <c r="J261" i="8"/>
  <c r="L260" i="8"/>
  <c r="N260" i="8" s="1"/>
  <c r="K260" i="8"/>
  <c r="M260" i="8" s="1"/>
  <c r="J260" i="8"/>
  <c r="L259" i="8"/>
  <c r="N259" i="8" s="1"/>
  <c r="K259" i="8"/>
  <c r="M259" i="8" s="1"/>
  <c r="J259" i="8"/>
  <c r="L258" i="8"/>
  <c r="N258" i="8" s="1"/>
  <c r="K258" i="8"/>
  <c r="M258" i="8" s="1"/>
  <c r="J258" i="8"/>
  <c r="L257" i="8"/>
  <c r="N257" i="8" s="1"/>
  <c r="K257" i="8"/>
  <c r="M257" i="8" s="1"/>
  <c r="J257" i="8"/>
  <c r="L256" i="8"/>
  <c r="N256" i="8" s="1"/>
  <c r="K256" i="8"/>
  <c r="M256" i="8" s="1"/>
  <c r="J256" i="8"/>
  <c r="L255" i="8"/>
  <c r="N255" i="8" s="1"/>
  <c r="K255" i="8"/>
  <c r="M255" i="8" s="1"/>
  <c r="J255" i="8"/>
  <c r="L254" i="8"/>
  <c r="N254" i="8" s="1"/>
  <c r="K254" i="8"/>
  <c r="M254" i="8" s="1"/>
  <c r="J254" i="8"/>
  <c r="L253" i="8"/>
  <c r="N253" i="8" s="1"/>
  <c r="K253" i="8"/>
  <c r="M253" i="8" s="1"/>
  <c r="J253" i="8"/>
  <c r="L252" i="8"/>
  <c r="N252" i="8" s="1"/>
  <c r="K252" i="8"/>
  <c r="M252" i="8" s="1"/>
  <c r="J252" i="8"/>
  <c r="L251" i="8"/>
  <c r="N251" i="8" s="1"/>
  <c r="K251" i="8"/>
  <c r="M251" i="8" s="1"/>
  <c r="J251" i="8"/>
  <c r="L250" i="8"/>
  <c r="N250" i="8" s="1"/>
  <c r="K250" i="8"/>
  <c r="M250" i="8" s="1"/>
  <c r="J250" i="8"/>
  <c r="L249" i="8"/>
  <c r="N249" i="8" s="1"/>
  <c r="K249" i="8"/>
  <c r="M249" i="8" s="1"/>
  <c r="J249" i="8"/>
  <c r="L248" i="8"/>
  <c r="N248" i="8" s="1"/>
  <c r="K248" i="8"/>
  <c r="M248" i="8" s="1"/>
  <c r="J248" i="8"/>
  <c r="L247" i="8"/>
  <c r="N247" i="8" s="1"/>
  <c r="K247" i="8"/>
  <c r="M247" i="8" s="1"/>
  <c r="J247" i="8"/>
  <c r="L246" i="8"/>
  <c r="N246" i="8" s="1"/>
  <c r="K246" i="8"/>
  <c r="M246" i="8" s="1"/>
  <c r="J246" i="8"/>
  <c r="L245" i="8"/>
  <c r="N245" i="8" s="1"/>
  <c r="K245" i="8"/>
  <c r="M245" i="8" s="1"/>
  <c r="J245" i="8"/>
  <c r="L244" i="8"/>
  <c r="N244" i="8" s="1"/>
  <c r="K244" i="8"/>
  <c r="M244" i="8" s="1"/>
  <c r="J244" i="8"/>
  <c r="L243" i="8"/>
  <c r="N243" i="8" s="1"/>
  <c r="K243" i="8"/>
  <c r="M243" i="8" s="1"/>
  <c r="J243" i="8"/>
  <c r="L242" i="8"/>
  <c r="N242" i="8" s="1"/>
  <c r="K242" i="8"/>
  <c r="M242" i="8" s="1"/>
  <c r="J242" i="8"/>
  <c r="L241" i="8"/>
  <c r="N241" i="8" s="1"/>
  <c r="K241" i="8"/>
  <c r="M241" i="8" s="1"/>
  <c r="J241" i="8"/>
  <c r="L240" i="8"/>
  <c r="N240" i="8" s="1"/>
  <c r="K240" i="8"/>
  <c r="M240" i="8" s="1"/>
  <c r="J240" i="8"/>
  <c r="L239" i="8"/>
  <c r="N239" i="8" s="1"/>
  <c r="K239" i="8"/>
  <c r="M239" i="8" s="1"/>
  <c r="J239" i="8"/>
  <c r="L238" i="8"/>
  <c r="N238" i="8" s="1"/>
  <c r="K238" i="8"/>
  <c r="M238" i="8" s="1"/>
  <c r="J238" i="8"/>
  <c r="L237" i="8"/>
  <c r="N237" i="8" s="1"/>
  <c r="K237" i="8"/>
  <c r="M237" i="8" s="1"/>
  <c r="J237" i="8"/>
  <c r="L236" i="8"/>
  <c r="N236" i="8" s="1"/>
  <c r="K236" i="8"/>
  <c r="M236" i="8" s="1"/>
  <c r="J236" i="8"/>
  <c r="L235" i="8"/>
  <c r="N235" i="8" s="1"/>
  <c r="K235" i="8"/>
  <c r="M235" i="8" s="1"/>
  <c r="J235" i="8"/>
  <c r="L234" i="8"/>
  <c r="N234" i="8" s="1"/>
  <c r="K234" i="8"/>
  <c r="M234" i="8" s="1"/>
  <c r="J234" i="8"/>
  <c r="L233" i="8"/>
  <c r="N233" i="8" s="1"/>
  <c r="K233" i="8"/>
  <c r="M233" i="8" s="1"/>
  <c r="J233" i="8"/>
  <c r="L232" i="8"/>
  <c r="N232" i="8" s="1"/>
  <c r="K232" i="8"/>
  <c r="M232" i="8" s="1"/>
  <c r="J232" i="8"/>
  <c r="L231" i="8"/>
  <c r="N231" i="8" s="1"/>
  <c r="K231" i="8"/>
  <c r="M231" i="8" s="1"/>
  <c r="J231" i="8"/>
  <c r="L230" i="8"/>
  <c r="N230" i="8" s="1"/>
  <c r="K230" i="8"/>
  <c r="M230" i="8" s="1"/>
  <c r="J230" i="8"/>
  <c r="L229" i="8"/>
  <c r="N229" i="8" s="1"/>
  <c r="K229" i="8"/>
  <c r="M229" i="8" s="1"/>
  <c r="J229" i="8"/>
  <c r="L228" i="8"/>
  <c r="N228" i="8" s="1"/>
  <c r="K228" i="8"/>
  <c r="M228" i="8" s="1"/>
  <c r="J228" i="8"/>
  <c r="L227" i="8"/>
  <c r="N227" i="8" s="1"/>
  <c r="K227" i="8"/>
  <c r="M227" i="8" s="1"/>
  <c r="J227" i="8"/>
  <c r="L226" i="8"/>
  <c r="N226" i="8" s="1"/>
  <c r="K226" i="8"/>
  <c r="M226" i="8" s="1"/>
  <c r="J226" i="8"/>
  <c r="L225" i="8"/>
  <c r="N225" i="8" s="1"/>
  <c r="K225" i="8"/>
  <c r="M225" i="8" s="1"/>
  <c r="J225" i="8"/>
  <c r="L224" i="8"/>
  <c r="N224" i="8" s="1"/>
  <c r="K224" i="8"/>
  <c r="M224" i="8" s="1"/>
  <c r="J224" i="8"/>
  <c r="L223" i="8"/>
  <c r="N223" i="8" s="1"/>
  <c r="K223" i="8"/>
  <c r="M223" i="8" s="1"/>
  <c r="J223" i="8"/>
  <c r="L222" i="8"/>
  <c r="N222" i="8" s="1"/>
  <c r="K222" i="8"/>
  <c r="M222" i="8" s="1"/>
  <c r="J222" i="8"/>
  <c r="L221" i="8"/>
  <c r="N221" i="8" s="1"/>
  <c r="K221" i="8"/>
  <c r="M221" i="8" s="1"/>
  <c r="J221" i="8"/>
  <c r="L220" i="8"/>
  <c r="N220" i="8" s="1"/>
  <c r="K220" i="8"/>
  <c r="M220" i="8" s="1"/>
  <c r="J220" i="8"/>
  <c r="L219" i="8"/>
  <c r="N219" i="8" s="1"/>
  <c r="K219" i="8"/>
  <c r="M219" i="8" s="1"/>
  <c r="J219" i="8"/>
  <c r="L218" i="8"/>
  <c r="N218" i="8" s="1"/>
  <c r="K218" i="8"/>
  <c r="M218" i="8" s="1"/>
  <c r="J218" i="8"/>
  <c r="L217" i="8"/>
  <c r="N217" i="8" s="1"/>
  <c r="K217" i="8"/>
  <c r="M217" i="8" s="1"/>
  <c r="J217" i="8"/>
  <c r="L216" i="8"/>
  <c r="N216" i="8" s="1"/>
  <c r="K216" i="8"/>
  <c r="M216" i="8" s="1"/>
  <c r="J216" i="8"/>
  <c r="L215" i="8"/>
  <c r="N215" i="8" s="1"/>
  <c r="K215" i="8"/>
  <c r="M215" i="8" s="1"/>
  <c r="J215" i="8"/>
  <c r="L214" i="8"/>
  <c r="N214" i="8" s="1"/>
  <c r="K214" i="8"/>
  <c r="M214" i="8" s="1"/>
  <c r="J214" i="8"/>
  <c r="L213" i="8"/>
  <c r="N213" i="8" s="1"/>
  <c r="K213" i="8"/>
  <c r="M213" i="8" s="1"/>
  <c r="J213" i="8"/>
  <c r="L212" i="8"/>
  <c r="N212" i="8" s="1"/>
  <c r="K212" i="8"/>
  <c r="M212" i="8" s="1"/>
  <c r="J212" i="8"/>
  <c r="L211" i="8"/>
  <c r="N211" i="8" s="1"/>
  <c r="K211" i="8"/>
  <c r="M211" i="8" s="1"/>
  <c r="J211" i="8"/>
  <c r="L210" i="8"/>
  <c r="N210" i="8" s="1"/>
  <c r="K210" i="8"/>
  <c r="M210" i="8" s="1"/>
  <c r="J210" i="8"/>
  <c r="L209" i="8"/>
  <c r="N209" i="8" s="1"/>
  <c r="K209" i="8"/>
  <c r="M209" i="8" s="1"/>
  <c r="J209" i="8"/>
  <c r="L208" i="8"/>
  <c r="N208" i="8" s="1"/>
  <c r="K208" i="8"/>
  <c r="M208" i="8" s="1"/>
  <c r="J208" i="8"/>
  <c r="L207" i="8"/>
  <c r="N207" i="8" s="1"/>
  <c r="K207" i="8"/>
  <c r="M207" i="8" s="1"/>
  <c r="J207" i="8"/>
  <c r="L206" i="8"/>
  <c r="N206" i="8" s="1"/>
  <c r="K206" i="8"/>
  <c r="M206" i="8" s="1"/>
  <c r="J206" i="8"/>
  <c r="L205" i="8"/>
  <c r="N205" i="8" s="1"/>
  <c r="K205" i="8"/>
  <c r="M205" i="8" s="1"/>
  <c r="J205" i="8"/>
  <c r="L204" i="8"/>
  <c r="N204" i="8" s="1"/>
  <c r="K204" i="8"/>
  <c r="M204" i="8" s="1"/>
  <c r="J204" i="8"/>
  <c r="L203" i="8"/>
  <c r="N203" i="8" s="1"/>
  <c r="K203" i="8"/>
  <c r="M203" i="8" s="1"/>
  <c r="J203" i="8"/>
  <c r="L202" i="8"/>
  <c r="N202" i="8" s="1"/>
  <c r="K202" i="8"/>
  <c r="M202" i="8" s="1"/>
  <c r="J202" i="8"/>
  <c r="L201" i="8"/>
  <c r="N201" i="8" s="1"/>
  <c r="K201" i="8"/>
  <c r="M201" i="8" s="1"/>
  <c r="J201" i="8"/>
  <c r="L200" i="8"/>
  <c r="N200" i="8" s="1"/>
  <c r="K200" i="8"/>
  <c r="M200" i="8" s="1"/>
  <c r="J200" i="8"/>
  <c r="L199" i="8"/>
  <c r="N199" i="8" s="1"/>
  <c r="K199" i="8"/>
  <c r="M199" i="8" s="1"/>
  <c r="J199" i="8"/>
  <c r="L198" i="8"/>
  <c r="N198" i="8" s="1"/>
  <c r="K198" i="8"/>
  <c r="M198" i="8" s="1"/>
  <c r="J198" i="8"/>
  <c r="L197" i="8"/>
  <c r="N197" i="8" s="1"/>
  <c r="K197" i="8"/>
  <c r="M197" i="8" s="1"/>
  <c r="J197" i="8"/>
  <c r="L196" i="8"/>
  <c r="N196" i="8" s="1"/>
  <c r="K196" i="8"/>
  <c r="M196" i="8" s="1"/>
  <c r="J196" i="8"/>
  <c r="L195" i="8"/>
  <c r="N195" i="8" s="1"/>
  <c r="K195" i="8"/>
  <c r="M195" i="8" s="1"/>
  <c r="J195" i="8"/>
  <c r="L194" i="8"/>
  <c r="N194" i="8" s="1"/>
  <c r="K194" i="8"/>
  <c r="M194" i="8" s="1"/>
  <c r="J194" i="8"/>
  <c r="L193" i="8"/>
  <c r="N193" i="8" s="1"/>
  <c r="K193" i="8"/>
  <c r="M193" i="8" s="1"/>
  <c r="J193" i="8"/>
  <c r="L192" i="8"/>
  <c r="N192" i="8" s="1"/>
  <c r="K192" i="8"/>
  <c r="M192" i="8" s="1"/>
  <c r="J192" i="8"/>
  <c r="L191" i="8"/>
  <c r="N191" i="8" s="1"/>
  <c r="K191" i="8"/>
  <c r="M191" i="8" s="1"/>
  <c r="J191" i="8"/>
  <c r="L190" i="8"/>
  <c r="N190" i="8" s="1"/>
  <c r="K190" i="8"/>
  <c r="M190" i="8" s="1"/>
  <c r="J190" i="8"/>
  <c r="L189" i="8"/>
  <c r="N189" i="8" s="1"/>
  <c r="K189" i="8"/>
  <c r="M189" i="8" s="1"/>
  <c r="J189" i="8"/>
  <c r="L188" i="8"/>
  <c r="N188" i="8" s="1"/>
  <c r="K188" i="8"/>
  <c r="M188" i="8" s="1"/>
  <c r="J188" i="8"/>
  <c r="L187" i="8"/>
  <c r="N187" i="8" s="1"/>
  <c r="K187" i="8"/>
  <c r="M187" i="8" s="1"/>
  <c r="J187" i="8"/>
  <c r="L186" i="8"/>
  <c r="N186" i="8" s="1"/>
  <c r="K186" i="8"/>
  <c r="M186" i="8" s="1"/>
  <c r="J186" i="8"/>
  <c r="L185" i="8"/>
  <c r="N185" i="8" s="1"/>
  <c r="K185" i="8"/>
  <c r="M185" i="8" s="1"/>
  <c r="J185" i="8"/>
  <c r="L184" i="8"/>
  <c r="N184" i="8" s="1"/>
  <c r="K184" i="8"/>
  <c r="M184" i="8" s="1"/>
  <c r="J184" i="8"/>
  <c r="L183" i="8"/>
  <c r="N183" i="8" s="1"/>
  <c r="K183" i="8"/>
  <c r="M183" i="8" s="1"/>
  <c r="J183" i="8"/>
  <c r="L182" i="8"/>
  <c r="N182" i="8" s="1"/>
  <c r="K182" i="8"/>
  <c r="M182" i="8" s="1"/>
  <c r="J182" i="8"/>
  <c r="L181" i="8"/>
  <c r="N181" i="8" s="1"/>
  <c r="K181" i="8"/>
  <c r="M181" i="8" s="1"/>
  <c r="J181" i="8"/>
  <c r="L180" i="8"/>
  <c r="N180" i="8" s="1"/>
  <c r="K180" i="8"/>
  <c r="M180" i="8" s="1"/>
  <c r="J180" i="8"/>
  <c r="L179" i="8"/>
  <c r="N179" i="8" s="1"/>
  <c r="K179" i="8"/>
  <c r="M179" i="8" s="1"/>
  <c r="J179" i="8"/>
  <c r="L178" i="8"/>
  <c r="N178" i="8" s="1"/>
  <c r="K178" i="8"/>
  <c r="M178" i="8" s="1"/>
  <c r="J178" i="8"/>
  <c r="L177" i="8"/>
  <c r="N177" i="8" s="1"/>
  <c r="K177" i="8"/>
  <c r="M177" i="8" s="1"/>
  <c r="J177" i="8"/>
  <c r="L176" i="8"/>
  <c r="N176" i="8" s="1"/>
  <c r="K176" i="8"/>
  <c r="M176" i="8" s="1"/>
  <c r="J176" i="8"/>
  <c r="L175" i="8"/>
  <c r="N175" i="8" s="1"/>
  <c r="K175" i="8"/>
  <c r="M175" i="8" s="1"/>
  <c r="J175" i="8"/>
  <c r="L174" i="8"/>
  <c r="N174" i="8" s="1"/>
  <c r="K174" i="8"/>
  <c r="M174" i="8" s="1"/>
  <c r="J174" i="8"/>
  <c r="L173" i="8"/>
  <c r="N173" i="8" s="1"/>
  <c r="K173" i="8"/>
  <c r="M173" i="8" s="1"/>
  <c r="J173" i="8"/>
  <c r="L172" i="8"/>
  <c r="N172" i="8" s="1"/>
  <c r="K172" i="8"/>
  <c r="M172" i="8" s="1"/>
  <c r="J172" i="8"/>
  <c r="L171" i="8"/>
  <c r="N171" i="8" s="1"/>
  <c r="K171" i="8"/>
  <c r="M171" i="8" s="1"/>
  <c r="J171" i="8"/>
  <c r="L170" i="8"/>
  <c r="N170" i="8" s="1"/>
  <c r="K170" i="8"/>
  <c r="M170" i="8" s="1"/>
  <c r="J170" i="8"/>
  <c r="L169" i="8"/>
  <c r="N169" i="8" s="1"/>
  <c r="K169" i="8"/>
  <c r="M169" i="8" s="1"/>
  <c r="J169" i="8"/>
  <c r="L168" i="8"/>
  <c r="N168" i="8" s="1"/>
  <c r="K168" i="8"/>
  <c r="M168" i="8" s="1"/>
  <c r="J168" i="8"/>
  <c r="L167" i="8"/>
  <c r="N167" i="8" s="1"/>
  <c r="K167" i="8"/>
  <c r="M167" i="8" s="1"/>
  <c r="J167" i="8"/>
  <c r="L166" i="8"/>
  <c r="N166" i="8" s="1"/>
  <c r="K166" i="8"/>
  <c r="M166" i="8" s="1"/>
  <c r="J166" i="8"/>
  <c r="L165" i="8"/>
  <c r="N165" i="8" s="1"/>
  <c r="K165" i="8"/>
  <c r="M165" i="8" s="1"/>
  <c r="J165" i="8"/>
  <c r="L164" i="8"/>
  <c r="N164" i="8" s="1"/>
  <c r="K164" i="8"/>
  <c r="M164" i="8" s="1"/>
  <c r="J164" i="8"/>
  <c r="L163" i="8"/>
  <c r="N163" i="8" s="1"/>
  <c r="K163" i="8"/>
  <c r="M163" i="8" s="1"/>
  <c r="J163" i="8"/>
  <c r="L162" i="8"/>
  <c r="N162" i="8" s="1"/>
  <c r="K162" i="8"/>
  <c r="M162" i="8" s="1"/>
  <c r="J162" i="8"/>
  <c r="L161" i="8"/>
  <c r="N161" i="8" s="1"/>
  <c r="K161" i="8"/>
  <c r="M161" i="8" s="1"/>
  <c r="J161" i="8"/>
  <c r="L160" i="8"/>
  <c r="N160" i="8" s="1"/>
  <c r="K160" i="8"/>
  <c r="M160" i="8" s="1"/>
  <c r="J160" i="8"/>
  <c r="L159" i="8"/>
  <c r="N159" i="8" s="1"/>
  <c r="K159" i="8"/>
  <c r="M159" i="8" s="1"/>
  <c r="J159" i="8"/>
  <c r="L158" i="8"/>
  <c r="N158" i="8" s="1"/>
  <c r="K158" i="8"/>
  <c r="M158" i="8" s="1"/>
  <c r="J158" i="8"/>
  <c r="L157" i="8"/>
  <c r="N157" i="8" s="1"/>
  <c r="K157" i="8"/>
  <c r="M157" i="8" s="1"/>
  <c r="J157" i="8"/>
  <c r="L156" i="8"/>
  <c r="N156" i="8" s="1"/>
  <c r="K156" i="8"/>
  <c r="M156" i="8" s="1"/>
  <c r="J156" i="8"/>
  <c r="L155" i="8"/>
  <c r="N155" i="8" s="1"/>
  <c r="K155" i="8"/>
  <c r="M155" i="8" s="1"/>
  <c r="J155" i="8"/>
  <c r="L154" i="8"/>
  <c r="N154" i="8" s="1"/>
  <c r="K154" i="8"/>
  <c r="M154" i="8" s="1"/>
  <c r="J154" i="8"/>
  <c r="L153" i="8"/>
  <c r="N153" i="8" s="1"/>
  <c r="K153" i="8"/>
  <c r="M153" i="8" s="1"/>
  <c r="J153" i="8"/>
  <c r="L152" i="8"/>
  <c r="N152" i="8" s="1"/>
  <c r="K152" i="8"/>
  <c r="M152" i="8" s="1"/>
  <c r="J152" i="8"/>
  <c r="L151" i="8"/>
  <c r="N151" i="8" s="1"/>
  <c r="K151" i="8"/>
  <c r="M151" i="8" s="1"/>
  <c r="J151" i="8"/>
  <c r="L150" i="8"/>
  <c r="N150" i="8" s="1"/>
  <c r="K150" i="8"/>
  <c r="M150" i="8" s="1"/>
  <c r="J150" i="8"/>
  <c r="L149" i="8"/>
  <c r="N149" i="8" s="1"/>
  <c r="K149" i="8"/>
  <c r="M149" i="8" s="1"/>
  <c r="J149" i="8"/>
  <c r="L148" i="8"/>
  <c r="N148" i="8" s="1"/>
  <c r="K148" i="8"/>
  <c r="M148" i="8" s="1"/>
  <c r="J148" i="8"/>
  <c r="L147" i="8"/>
  <c r="N147" i="8" s="1"/>
  <c r="K147" i="8"/>
  <c r="M147" i="8" s="1"/>
  <c r="J147" i="8"/>
  <c r="L146" i="8"/>
  <c r="N146" i="8" s="1"/>
  <c r="K146" i="8"/>
  <c r="M146" i="8" s="1"/>
  <c r="J146" i="8"/>
  <c r="L145" i="8"/>
  <c r="N145" i="8" s="1"/>
  <c r="K145" i="8"/>
  <c r="M145" i="8" s="1"/>
  <c r="J145" i="8"/>
  <c r="L144" i="8"/>
  <c r="N144" i="8" s="1"/>
  <c r="K144" i="8"/>
  <c r="M144" i="8" s="1"/>
  <c r="J144" i="8"/>
  <c r="L143" i="8"/>
  <c r="N143" i="8" s="1"/>
  <c r="K143" i="8"/>
  <c r="M143" i="8" s="1"/>
  <c r="J143" i="8"/>
  <c r="L142" i="8"/>
  <c r="N142" i="8" s="1"/>
  <c r="K142" i="8"/>
  <c r="M142" i="8" s="1"/>
  <c r="J142" i="8"/>
  <c r="L141" i="8"/>
  <c r="N141" i="8" s="1"/>
  <c r="K141" i="8"/>
  <c r="M141" i="8" s="1"/>
  <c r="J141" i="8"/>
  <c r="L140" i="8"/>
  <c r="N140" i="8" s="1"/>
  <c r="K140" i="8"/>
  <c r="M140" i="8" s="1"/>
  <c r="J140" i="8"/>
  <c r="L139" i="8"/>
  <c r="N139" i="8" s="1"/>
  <c r="K139" i="8"/>
  <c r="M139" i="8" s="1"/>
  <c r="J139" i="8"/>
  <c r="L138" i="8"/>
  <c r="N138" i="8" s="1"/>
  <c r="K138" i="8"/>
  <c r="M138" i="8" s="1"/>
  <c r="J138" i="8"/>
  <c r="L137" i="8"/>
  <c r="N137" i="8" s="1"/>
  <c r="K137" i="8"/>
  <c r="M137" i="8" s="1"/>
  <c r="J137" i="8"/>
  <c r="L136" i="8"/>
  <c r="N136" i="8" s="1"/>
  <c r="K136" i="8"/>
  <c r="M136" i="8" s="1"/>
  <c r="J136" i="8"/>
  <c r="L135" i="8"/>
  <c r="N135" i="8" s="1"/>
  <c r="K135" i="8"/>
  <c r="M135" i="8" s="1"/>
  <c r="J135" i="8"/>
  <c r="L134" i="8"/>
  <c r="N134" i="8" s="1"/>
  <c r="K134" i="8"/>
  <c r="M134" i="8" s="1"/>
  <c r="J134" i="8"/>
  <c r="L133" i="8"/>
  <c r="N133" i="8" s="1"/>
  <c r="K133" i="8"/>
  <c r="M133" i="8" s="1"/>
  <c r="J133" i="8"/>
  <c r="L132" i="8"/>
  <c r="N132" i="8" s="1"/>
  <c r="K132" i="8"/>
  <c r="M132" i="8" s="1"/>
  <c r="J132" i="8"/>
  <c r="L131" i="8"/>
  <c r="N131" i="8" s="1"/>
  <c r="K131" i="8"/>
  <c r="M131" i="8" s="1"/>
  <c r="J131" i="8"/>
  <c r="L130" i="8"/>
  <c r="N130" i="8" s="1"/>
  <c r="K130" i="8"/>
  <c r="M130" i="8" s="1"/>
  <c r="J130" i="8"/>
  <c r="L129" i="8"/>
  <c r="N129" i="8" s="1"/>
  <c r="K129" i="8"/>
  <c r="M129" i="8" s="1"/>
  <c r="J129" i="8"/>
  <c r="L128" i="8"/>
  <c r="N128" i="8" s="1"/>
  <c r="K128" i="8"/>
  <c r="M128" i="8" s="1"/>
  <c r="J128" i="8"/>
  <c r="L127" i="8"/>
  <c r="N127" i="8" s="1"/>
  <c r="K127" i="8"/>
  <c r="M127" i="8" s="1"/>
  <c r="J127" i="8"/>
  <c r="L126" i="8"/>
  <c r="N126" i="8" s="1"/>
  <c r="K126" i="8"/>
  <c r="M126" i="8" s="1"/>
  <c r="J126" i="8"/>
  <c r="L125" i="8"/>
  <c r="N125" i="8" s="1"/>
  <c r="K125" i="8"/>
  <c r="M125" i="8" s="1"/>
  <c r="J125" i="8"/>
  <c r="L124" i="8"/>
  <c r="N124" i="8" s="1"/>
  <c r="K124" i="8"/>
  <c r="M124" i="8" s="1"/>
  <c r="J124" i="8"/>
  <c r="L123" i="8"/>
  <c r="N123" i="8" s="1"/>
  <c r="K123" i="8"/>
  <c r="M123" i="8" s="1"/>
  <c r="J123" i="8"/>
  <c r="L122" i="8"/>
  <c r="N122" i="8" s="1"/>
  <c r="K122" i="8"/>
  <c r="M122" i="8" s="1"/>
  <c r="J122" i="8"/>
  <c r="L121" i="8"/>
  <c r="N121" i="8" s="1"/>
  <c r="K121" i="8"/>
  <c r="M121" i="8" s="1"/>
  <c r="J121" i="8"/>
  <c r="L120" i="8"/>
  <c r="N120" i="8" s="1"/>
  <c r="K120" i="8"/>
  <c r="M120" i="8" s="1"/>
  <c r="J120" i="8"/>
  <c r="L119" i="8"/>
  <c r="N119" i="8" s="1"/>
  <c r="K119" i="8"/>
  <c r="M119" i="8" s="1"/>
  <c r="J119" i="8"/>
  <c r="L118" i="8"/>
  <c r="N118" i="8" s="1"/>
  <c r="K118" i="8"/>
  <c r="M118" i="8" s="1"/>
  <c r="J118" i="8"/>
  <c r="L117" i="8"/>
  <c r="N117" i="8" s="1"/>
  <c r="K117" i="8"/>
  <c r="M117" i="8" s="1"/>
  <c r="J117" i="8"/>
  <c r="L116" i="8"/>
  <c r="N116" i="8" s="1"/>
  <c r="K116" i="8"/>
  <c r="M116" i="8" s="1"/>
  <c r="J116" i="8"/>
  <c r="L115" i="8"/>
  <c r="N115" i="8" s="1"/>
  <c r="K115" i="8"/>
  <c r="M115" i="8" s="1"/>
  <c r="J115" i="8"/>
  <c r="L114" i="8"/>
  <c r="N114" i="8" s="1"/>
  <c r="K114" i="8"/>
  <c r="M114" i="8" s="1"/>
  <c r="J114" i="8"/>
  <c r="L113" i="8"/>
  <c r="N113" i="8" s="1"/>
  <c r="K113" i="8"/>
  <c r="M113" i="8" s="1"/>
  <c r="J113" i="8"/>
  <c r="L112" i="8"/>
  <c r="N112" i="8" s="1"/>
  <c r="K112" i="8"/>
  <c r="M112" i="8" s="1"/>
  <c r="J112" i="8"/>
  <c r="L111" i="8"/>
  <c r="N111" i="8" s="1"/>
  <c r="K111" i="8"/>
  <c r="M111" i="8" s="1"/>
  <c r="J111" i="8"/>
  <c r="L110" i="8"/>
  <c r="N110" i="8" s="1"/>
  <c r="K110" i="8"/>
  <c r="M110" i="8" s="1"/>
  <c r="J110" i="8"/>
  <c r="L109" i="8"/>
  <c r="N109" i="8" s="1"/>
  <c r="K109" i="8"/>
  <c r="M109" i="8" s="1"/>
  <c r="J109" i="8"/>
  <c r="L108" i="8"/>
  <c r="N108" i="8" s="1"/>
  <c r="K108" i="8"/>
  <c r="M108" i="8" s="1"/>
  <c r="J108" i="8"/>
  <c r="L107" i="8"/>
  <c r="N107" i="8" s="1"/>
  <c r="K107" i="8"/>
  <c r="M107" i="8" s="1"/>
  <c r="J107" i="8"/>
  <c r="L106" i="8"/>
  <c r="N106" i="8" s="1"/>
  <c r="K106" i="8"/>
  <c r="M106" i="8" s="1"/>
  <c r="J106" i="8"/>
  <c r="L105" i="8"/>
  <c r="N105" i="8" s="1"/>
  <c r="K105" i="8"/>
  <c r="M105" i="8" s="1"/>
  <c r="J105" i="8"/>
  <c r="L104" i="8"/>
  <c r="N104" i="8" s="1"/>
  <c r="K104" i="8"/>
  <c r="M104" i="8" s="1"/>
  <c r="J104" i="8"/>
  <c r="L103" i="8"/>
  <c r="N103" i="8" s="1"/>
  <c r="K103" i="8"/>
  <c r="M103" i="8" s="1"/>
  <c r="J103" i="8"/>
  <c r="L102" i="8"/>
  <c r="N102" i="8" s="1"/>
  <c r="K102" i="8"/>
  <c r="M102" i="8" s="1"/>
  <c r="J102" i="8"/>
  <c r="L101" i="8"/>
  <c r="N101" i="8" s="1"/>
  <c r="K101" i="8"/>
  <c r="M101" i="8" s="1"/>
  <c r="J101" i="8"/>
  <c r="L100" i="8"/>
  <c r="N100" i="8" s="1"/>
  <c r="K100" i="8"/>
  <c r="M100" i="8" s="1"/>
  <c r="J100" i="8"/>
  <c r="L99" i="8"/>
  <c r="N99" i="8" s="1"/>
  <c r="K99" i="8"/>
  <c r="M99" i="8" s="1"/>
  <c r="J99" i="8"/>
  <c r="L98" i="8"/>
  <c r="N98" i="8" s="1"/>
  <c r="K98" i="8"/>
  <c r="M98" i="8" s="1"/>
  <c r="J98" i="8"/>
  <c r="L97" i="8"/>
  <c r="N97" i="8" s="1"/>
  <c r="K97" i="8"/>
  <c r="M97" i="8" s="1"/>
  <c r="J97" i="8"/>
  <c r="L96" i="8"/>
  <c r="N96" i="8" s="1"/>
  <c r="K96" i="8"/>
  <c r="M96" i="8" s="1"/>
  <c r="J96" i="8"/>
  <c r="L95" i="8"/>
  <c r="N95" i="8" s="1"/>
  <c r="K95" i="8"/>
  <c r="M95" i="8" s="1"/>
  <c r="J95" i="8"/>
  <c r="L94" i="8"/>
  <c r="N94" i="8" s="1"/>
  <c r="K94" i="8"/>
  <c r="M94" i="8" s="1"/>
  <c r="J94" i="8"/>
  <c r="L93" i="8"/>
  <c r="N93" i="8" s="1"/>
  <c r="K93" i="8"/>
  <c r="M93" i="8" s="1"/>
  <c r="J93" i="8"/>
  <c r="L92" i="8"/>
  <c r="N92" i="8" s="1"/>
  <c r="K92" i="8"/>
  <c r="M92" i="8" s="1"/>
  <c r="J92" i="8"/>
  <c r="L91" i="8"/>
  <c r="N91" i="8" s="1"/>
  <c r="K91" i="8"/>
  <c r="M91" i="8" s="1"/>
  <c r="J91" i="8"/>
  <c r="L90" i="8"/>
  <c r="N90" i="8" s="1"/>
  <c r="K90" i="8"/>
  <c r="M90" i="8" s="1"/>
  <c r="J90" i="8"/>
  <c r="L89" i="8"/>
  <c r="N89" i="8" s="1"/>
  <c r="K89" i="8"/>
  <c r="M89" i="8" s="1"/>
  <c r="J89" i="8"/>
  <c r="L88" i="8"/>
  <c r="N88" i="8" s="1"/>
  <c r="K88" i="8"/>
  <c r="M88" i="8" s="1"/>
  <c r="J88" i="8"/>
  <c r="L87" i="8"/>
  <c r="N87" i="8" s="1"/>
  <c r="K87" i="8"/>
  <c r="M87" i="8" s="1"/>
  <c r="J87" i="8"/>
  <c r="L86" i="8"/>
  <c r="N86" i="8" s="1"/>
  <c r="K86" i="8"/>
  <c r="M86" i="8" s="1"/>
  <c r="J86" i="8"/>
  <c r="L85" i="8"/>
  <c r="N85" i="8" s="1"/>
  <c r="K85" i="8"/>
  <c r="M85" i="8" s="1"/>
  <c r="J85" i="8"/>
  <c r="L84" i="8"/>
  <c r="N84" i="8" s="1"/>
  <c r="K84" i="8"/>
  <c r="M84" i="8" s="1"/>
  <c r="J84" i="8"/>
  <c r="L83" i="8"/>
  <c r="N83" i="8" s="1"/>
  <c r="K83" i="8"/>
  <c r="M83" i="8" s="1"/>
  <c r="J83" i="8"/>
  <c r="L82" i="8"/>
  <c r="N82" i="8" s="1"/>
  <c r="K82" i="8"/>
  <c r="M82" i="8" s="1"/>
  <c r="J82" i="8"/>
  <c r="L81" i="8"/>
  <c r="N81" i="8" s="1"/>
  <c r="K81" i="8"/>
  <c r="M81" i="8" s="1"/>
  <c r="J81" i="8"/>
  <c r="L80" i="8"/>
  <c r="N80" i="8" s="1"/>
  <c r="K80" i="8"/>
  <c r="M80" i="8" s="1"/>
  <c r="J80" i="8"/>
  <c r="L79" i="8"/>
  <c r="N79" i="8" s="1"/>
  <c r="K79" i="8"/>
  <c r="M79" i="8" s="1"/>
  <c r="J79" i="8"/>
  <c r="L78" i="8"/>
  <c r="N78" i="8" s="1"/>
  <c r="K78" i="8"/>
  <c r="M78" i="8" s="1"/>
  <c r="J78" i="8"/>
  <c r="L77" i="8"/>
  <c r="N77" i="8" s="1"/>
  <c r="K77" i="8"/>
  <c r="M77" i="8" s="1"/>
  <c r="J77" i="8"/>
  <c r="L76" i="8"/>
  <c r="N76" i="8" s="1"/>
  <c r="K76" i="8"/>
  <c r="M76" i="8" s="1"/>
  <c r="J76" i="8"/>
  <c r="L75" i="8"/>
  <c r="N75" i="8" s="1"/>
  <c r="K75" i="8"/>
  <c r="M75" i="8" s="1"/>
  <c r="J75" i="8"/>
  <c r="L74" i="8"/>
  <c r="N74" i="8" s="1"/>
  <c r="K74" i="8"/>
  <c r="M74" i="8" s="1"/>
  <c r="J74" i="8"/>
  <c r="L73" i="8"/>
  <c r="N73" i="8" s="1"/>
  <c r="K73" i="8"/>
  <c r="M73" i="8" s="1"/>
  <c r="J73" i="8"/>
  <c r="L72" i="8"/>
  <c r="N72" i="8" s="1"/>
  <c r="K72" i="8"/>
  <c r="M72" i="8" s="1"/>
  <c r="J72" i="8"/>
  <c r="L71" i="8"/>
  <c r="N71" i="8" s="1"/>
  <c r="K71" i="8"/>
  <c r="M71" i="8" s="1"/>
  <c r="J71" i="8"/>
  <c r="L70" i="8"/>
  <c r="N70" i="8" s="1"/>
  <c r="K70" i="8"/>
  <c r="M70" i="8" s="1"/>
  <c r="J70" i="8"/>
  <c r="L69" i="8"/>
  <c r="N69" i="8" s="1"/>
  <c r="K69" i="8"/>
  <c r="M69" i="8" s="1"/>
  <c r="J69" i="8"/>
  <c r="L68" i="8"/>
  <c r="N68" i="8" s="1"/>
  <c r="K68" i="8"/>
  <c r="M68" i="8" s="1"/>
  <c r="J68" i="8"/>
  <c r="L67" i="8"/>
  <c r="N67" i="8" s="1"/>
  <c r="K67" i="8"/>
  <c r="M67" i="8" s="1"/>
  <c r="J67" i="8"/>
  <c r="L66" i="8"/>
  <c r="N66" i="8" s="1"/>
  <c r="K66" i="8"/>
  <c r="M66" i="8" s="1"/>
  <c r="J66" i="8"/>
  <c r="L65" i="8"/>
  <c r="N65" i="8" s="1"/>
  <c r="K65" i="8"/>
  <c r="M65" i="8" s="1"/>
  <c r="J65" i="8"/>
  <c r="L64" i="8"/>
  <c r="N64" i="8" s="1"/>
  <c r="K64" i="8"/>
  <c r="M64" i="8" s="1"/>
  <c r="J64" i="8"/>
  <c r="L63" i="8"/>
  <c r="N63" i="8" s="1"/>
  <c r="K63" i="8"/>
  <c r="M63" i="8" s="1"/>
  <c r="J63" i="8"/>
  <c r="L62" i="8"/>
  <c r="N62" i="8" s="1"/>
  <c r="K62" i="8"/>
  <c r="M62" i="8" s="1"/>
  <c r="J62" i="8"/>
  <c r="L61" i="8"/>
  <c r="N61" i="8" s="1"/>
  <c r="K61" i="8"/>
  <c r="M61" i="8" s="1"/>
  <c r="J61" i="8"/>
  <c r="L60" i="8"/>
  <c r="N60" i="8" s="1"/>
  <c r="K60" i="8"/>
  <c r="M60" i="8" s="1"/>
  <c r="J60" i="8"/>
  <c r="L59" i="8"/>
  <c r="N59" i="8" s="1"/>
  <c r="K59" i="8"/>
  <c r="M59" i="8" s="1"/>
  <c r="J59" i="8"/>
  <c r="L58" i="8"/>
  <c r="N58" i="8" s="1"/>
  <c r="K58" i="8"/>
  <c r="M58" i="8" s="1"/>
  <c r="J58" i="8"/>
  <c r="L57" i="8"/>
  <c r="N57" i="8" s="1"/>
  <c r="K57" i="8"/>
  <c r="M57" i="8" s="1"/>
  <c r="J57" i="8"/>
  <c r="L56" i="8"/>
  <c r="N56" i="8" s="1"/>
  <c r="K56" i="8"/>
  <c r="M56" i="8" s="1"/>
  <c r="J56" i="8"/>
  <c r="L55" i="8"/>
  <c r="N55" i="8" s="1"/>
  <c r="K55" i="8"/>
  <c r="M55" i="8" s="1"/>
  <c r="J55" i="8"/>
  <c r="L54" i="8"/>
  <c r="N54" i="8" s="1"/>
  <c r="K54" i="8"/>
  <c r="M54" i="8" s="1"/>
  <c r="J54" i="8"/>
  <c r="L53" i="8"/>
  <c r="N53" i="8" s="1"/>
  <c r="K53" i="8"/>
  <c r="M53" i="8" s="1"/>
  <c r="J53" i="8"/>
  <c r="L52" i="8"/>
  <c r="N52" i="8" s="1"/>
  <c r="K52" i="8"/>
  <c r="M52" i="8" s="1"/>
  <c r="J52" i="8"/>
  <c r="L51" i="8"/>
  <c r="N51" i="8" s="1"/>
  <c r="K51" i="8"/>
  <c r="M51" i="8" s="1"/>
  <c r="J51" i="8"/>
  <c r="L50" i="8"/>
  <c r="N50" i="8" s="1"/>
  <c r="K50" i="8"/>
  <c r="M50" i="8" s="1"/>
  <c r="J50" i="8"/>
  <c r="L49" i="8"/>
  <c r="N49" i="8" s="1"/>
  <c r="K49" i="8"/>
  <c r="M49" i="8" s="1"/>
  <c r="J49" i="8"/>
  <c r="L48" i="8"/>
  <c r="N48" i="8" s="1"/>
  <c r="K48" i="8"/>
  <c r="M48" i="8" s="1"/>
  <c r="J48" i="8"/>
  <c r="L47" i="8"/>
  <c r="N47" i="8" s="1"/>
  <c r="K47" i="8"/>
  <c r="M47" i="8" s="1"/>
  <c r="J47" i="8"/>
  <c r="L46" i="8"/>
  <c r="N46" i="8" s="1"/>
  <c r="K46" i="8"/>
  <c r="M46" i="8" s="1"/>
  <c r="J46" i="8"/>
  <c r="L45" i="8"/>
  <c r="N45" i="8" s="1"/>
  <c r="K45" i="8"/>
  <c r="M45" i="8" s="1"/>
  <c r="J45" i="8"/>
  <c r="L44" i="8"/>
  <c r="N44" i="8" s="1"/>
  <c r="K44" i="8"/>
  <c r="M44" i="8" s="1"/>
  <c r="J44" i="8"/>
  <c r="L43" i="8"/>
  <c r="N43" i="8" s="1"/>
  <c r="K43" i="8"/>
  <c r="M43" i="8" s="1"/>
  <c r="J43" i="8"/>
  <c r="L42" i="8"/>
  <c r="N42" i="8" s="1"/>
  <c r="K42" i="8"/>
  <c r="M42" i="8" s="1"/>
  <c r="J42" i="8"/>
  <c r="L41" i="8"/>
  <c r="N41" i="8" s="1"/>
  <c r="K41" i="8"/>
  <c r="M41" i="8" s="1"/>
  <c r="J41" i="8"/>
  <c r="L40" i="8"/>
  <c r="N40" i="8" s="1"/>
  <c r="K40" i="8"/>
  <c r="M40" i="8" s="1"/>
  <c r="J40" i="8"/>
  <c r="L39" i="8"/>
  <c r="N39" i="8" s="1"/>
  <c r="K39" i="8"/>
  <c r="M39" i="8" s="1"/>
  <c r="J39" i="8"/>
  <c r="L38" i="8"/>
  <c r="N38" i="8" s="1"/>
  <c r="K38" i="8"/>
  <c r="M38" i="8" s="1"/>
  <c r="J38" i="8"/>
  <c r="L37" i="8"/>
  <c r="N37" i="8" s="1"/>
  <c r="K37" i="8"/>
  <c r="M37" i="8" s="1"/>
  <c r="J37" i="8"/>
  <c r="L36" i="8"/>
  <c r="N36" i="8" s="1"/>
  <c r="K36" i="8"/>
  <c r="M36" i="8" s="1"/>
  <c r="J36" i="8"/>
  <c r="L35" i="8"/>
  <c r="N35" i="8" s="1"/>
  <c r="K35" i="8"/>
  <c r="M35" i="8" s="1"/>
  <c r="J35" i="8"/>
  <c r="L34" i="8"/>
  <c r="N34" i="8" s="1"/>
  <c r="K34" i="8"/>
  <c r="M34" i="8" s="1"/>
  <c r="J34" i="8"/>
  <c r="L33" i="8"/>
  <c r="N33" i="8" s="1"/>
  <c r="K33" i="8"/>
  <c r="M33" i="8" s="1"/>
  <c r="J33" i="8"/>
  <c r="L32" i="8"/>
  <c r="N32" i="8" s="1"/>
  <c r="K32" i="8"/>
  <c r="M32" i="8" s="1"/>
  <c r="J32" i="8"/>
  <c r="L31" i="8"/>
  <c r="N31" i="8" s="1"/>
  <c r="K31" i="8"/>
  <c r="M31" i="8" s="1"/>
  <c r="J31" i="8"/>
  <c r="L30" i="8"/>
  <c r="N30" i="8" s="1"/>
  <c r="K30" i="8"/>
  <c r="M30" i="8" s="1"/>
  <c r="J30" i="8"/>
  <c r="L29" i="8"/>
  <c r="N29" i="8" s="1"/>
  <c r="K29" i="8"/>
  <c r="M29" i="8" s="1"/>
  <c r="J29" i="8"/>
  <c r="L28" i="8"/>
  <c r="N28" i="8" s="1"/>
  <c r="K28" i="8"/>
  <c r="M28" i="8" s="1"/>
  <c r="J28" i="8"/>
  <c r="L27" i="8"/>
  <c r="N27" i="8" s="1"/>
  <c r="K27" i="8"/>
  <c r="M27" i="8" s="1"/>
  <c r="J27" i="8"/>
  <c r="L26" i="8"/>
  <c r="N26" i="8" s="1"/>
  <c r="K26" i="8"/>
  <c r="M26" i="8" s="1"/>
  <c r="J26" i="8"/>
  <c r="L25" i="8"/>
  <c r="N25" i="8" s="1"/>
  <c r="K25" i="8"/>
  <c r="M25" i="8" s="1"/>
  <c r="J25" i="8"/>
  <c r="L24" i="8"/>
  <c r="N24" i="8" s="1"/>
  <c r="K24" i="8"/>
  <c r="M24" i="8" s="1"/>
  <c r="J24" i="8"/>
  <c r="L23" i="8"/>
  <c r="N23" i="8" s="1"/>
  <c r="K23" i="8"/>
  <c r="M23" i="8" s="1"/>
  <c r="J23" i="8"/>
  <c r="L22" i="8"/>
  <c r="N22" i="8" s="1"/>
  <c r="K22" i="8"/>
  <c r="M22" i="8" s="1"/>
  <c r="J22" i="8"/>
  <c r="L21" i="8"/>
  <c r="N21" i="8" s="1"/>
  <c r="K21" i="8"/>
  <c r="M21" i="8" s="1"/>
  <c r="J21" i="8"/>
  <c r="L20" i="8"/>
  <c r="N20" i="8" s="1"/>
  <c r="K20" i="8"/>
  <c r="M20" i="8" s="1"/>
  <c r="J20" i="8"/>
  <c r="L19" i="8"/>
  <c r="N19" i="8" s="1"/>
  <c r="K19" i="8"/>
  <c r="M19" i="8" s="1"/>
  <c r="J19" i="8"/>
  <c r="L18" i="8"/>
  <c r="N18" i="8" s="1"/>
  <c r="K18" i="8"/>
  <c r="M18" i="8" s="1"/>
  <c r="J18" i="8"/>
  <c r="L17" i="8"/>
  <c r="N17" i="8" s="1"/>
  <c r="K17" i="8"/>
  <c r="M17" i="8" s="1"/>
  <c r="J17" i="8"/>
  <c r="L16" i="8"/>
  <c r="N16" i="8" s="1"/>
  <c r="K16" i="8"/>
  <c r="M16" i="8" s="1"/>
  <c r="J16" i="8"/>
  <c r="L15" i="8"/>
  <c r="N15" i="8" s="1"/>
  <c r="K15" i="8"/>
  <c r="M15" i="8" s="1"/>
  <c r="J15" i="8"/>
  <c r="L14" i="8"/>
  <c r="N14" i="8" s="1"/>
  <c r="K14" i="8"/>
  <c r="M14" i="8" s="1"/>
  <c r="J14" i="8"/>
  <c r="L13" i="8"/>
  <c r="N13" i="8" s="1"/>
  <c r="K13" i="8"/>
  <c r="M13" i="8" s="1"/>
  <c r="J13" i="8"/>
  <c r="L12" i="8"/>
  <c r="N12" i="8" s="1"/>
  <c r="K12" i="8"/>
  <c r="M12" i="8" s="1"/>
  <c r="J12" i="8"/>
  <c r="L11" i="8"/>
  <c r="N11" i="8" s="1"/>
  <c r="K11" i="8"/>
  <c r="M11" i="8" s="1"/>
  <c r="J11" i="8"/>
  <c r="L10" i="8"/>
  <c r="N10" i="8" s="1"/>
  <c r="K10" i="8"/>
  <c r="M10" i="8" s="1"/>
  <c r="J10" i="8"/>
  <c r="L9" i="8"/>
  <c r="N9" i="8" s="1"/>
  <c r="K9" i="8"/>
  <c r="M9" i="8" s="1"/>
  <c r="J9" i="8"/>
  <c r="L8" i="8"/>
  <c r="N8" i="8" s="1"/>
  <c r="K8" i="8"/>
  <c r="M8" i="8" s="1"/>
  <c r="J8" i="8"/>
  <c r="L7" i="8"/>
  <c r="N7" i="8" s="1"/>
  <c r="K7" i="8"/>
  <c r="M7" i="8" s="1"/>
  <c r="J7" i="8"/>
  <c r="L6" i="8"/>
  <c r="N6" i="8" s="1"/>
  <c r="K6" i="8"/>
  <c r="M6" i="8" s="1"/>
  <c r="J6" i="8"/>
  <c r="L5" i="8"/>
  <c r="N5" i="8" s="1"/>
  <c r="K5" i="8"/>
  <c r="M5" i="8" s="1"/>
  <c r="J5" i="8"/>
  <c r="L4" i="8"/>
  <c r="N4" i="8" s="1"/>
  <c r="K4" i="8"/>
  <c r="M4" i="8" s="1"/>
  <c r="J4" i="8"/>
  <c r="L3" i="8"/>
  <c r="N3" i="8" s="1"/>
  <c r="K3" i="8"/>
  <c r="M3" i="8" s="1"/>
  <c r="J3" i="8"/>
  <c r="L2" i="8"/>
  <c r="N2" i="8" s="1"/>
  <c r="K2" i="8"/>
  <c r="M2" i="8" s="1"/>
  <c r="J2" i="8"/>
  <c r="J287" i="8" l="1"/>
  <c r="N286" i="8"/>
  <c r="N287" i="8"/>
  <c r="M287" i="8"/>
  <c r="M286" i="8"/>
  <c r="J286" i="8"/>
  <c r="K286" i="8"/>
  <c r="K287" i="8"/>
  <c r="L286" i="8"/>
  <c r="L287" i="8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2" i="10"/>
  <c r="E215" i="7" l="1"/>
  <c r="G210" i="7"/>
  <c r="D215" i="7"/>
</calcChain>
</file>

<file path=xl/sharedStrings.xml><?xml version="1.0" encoding="utf-8"?>
<sst xmlns="http://schemas.openxmlformats.org/spreadsheetml/2006/main" count="111" uniqueCount="62">
  <si>
    <t>Pl. No.</t>
  </si>
  <si>
    <t>plant no. 1</t>
  </si>
  <si>
    <t>Row No.</t>
  </si>
  <si>
    <t>Height of Acacia nilotica plants at 7 years age (cm)</t>
  </si>
  <si>
    <t xml:space="preserve">     collar diameter of acacia nilotika at 7 years (mm)</t>
  </si>
  <si>
    <t>plantno.1</t>
  </si>
  <si>
    <t xml:space="preserve"> CaD</t>
  </si>
  <si>
    <t xml:space="preserve">Pl No. </t>
  </si>
  <si>
    <t>HT (m)</t>
  </si>
  <si>
    <t>CD (cm)</t>
  </si>
  <si>
    <t>DBH (cm)</t>
  </si>
  <si>
    <t>CaD (m)</t>
  </si>
  <si>
    <t>min</t>
  </si>
  <si>
    <t>max</t>
  </si>
  <si>
    <t>mean</t>
  </si>
  <si>
    <t>std.d</t>
  </si>
  <si>
    <t>std.dev</t>
  </si>
  <si>
    <t>Corr</t>
  </si>
  <si>
    <t>pl. no.</t>
  </si>
  <si>
    <t>PH1</t>
  </si>
  <si>
    <t>PH2</t>
  </si>
  <si>
    <t>PH3</t>
  </si>
  <si>
    <t>PH4</t>
  </si>
  <si>
    <t>PH5</t>
  </si>
  <si>
    <t xml:space="preserve"> DBH</t>
  </si>
  <si>
    <t>ESW</t>
  </si>
  <si>
    <t>EBW</t>
  </si>
  <si>
    <t>ETW</t>
  </si>
  <si>
    <t>col. diam.</t>
  </si>
  <si>
    <t>ESV</t>
  </si>
  <si>
    <t>ETV</t>
  </si>
  <si>
    <t>Max.</t>
  </si>
  <si>
    <t>Mean</t>
  </si>
  <si>
    <t>Max. (m)</t>
  </si>
  <si>
    <t>Mean (m)</t>
  </si>
  <si>
    <t xml:space="preserve"> DBH of Acacia nilotica (mm)</t>
  </si>
  <si>
    <t>Max (cm)</t>
  </si>
  <si>
    <t>Mean (cm)</t>
  </si>
  <si>
    <t>Max</t>
  </si>
  <si>
    <t>Max (m)</t>
  </si>
  <si>
    <t xml:space="preserve"> Height</t>
  </si>
  <si>
    <t>HT</t>
  </si>
  <si>
    <t>DBH</t>
  </si>
  <si>
    <t>CaD</t>
  </si>
  <si>
    <t>Row no.</t>
  </si>
  <si>
    <t>Plant no.1</t>
  </si>
  <si>
    <t>F15</t>
  </si>
  <si>
    <t>F14</t>
  </si>
  <si>
    <t>F13</t>
  </si>
  <si>
    <t>F12</t>
  </si>
  <si>
    <t>F11</t>
  </si>
  <si>
    <t>F10</t>
  </si>
  <si>
    <t>F9</t>
  </si>
  <si>
    <t>F8</t>
  </si>
  <si>
    <t>F7</t>
  </si>
  <si>
    <t>F6</t>
  </si>
  <si>
    <t>F5</t>
  </si>
  <si>
    <t>F4</t>
  </si>
  <si>
    <t>F3</t>
  </si>
  <si>
    <t>F2</t>
  </si>
  <si>
    <t>F1</t>
  </si>
  <si>
    <t xml:space="preserve"> Canopy diameter at 7 years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</si>
</sst>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0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pple Chancery"/>
      <family val="4"/>
    </font>
    <font>
      <sz val="14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0" fillId="0" borderId="0" xfId="0" applyNumberFormat="1"/>
    <xf numFmtId="0" fontId="5" fillId="0" borderId="0" xfId="0" applyFont="1"/>
    <xf numFmtId="0" fontId="0" fillId="0" borderId="0" xfId="0" applyFont="1"/>
    <xf numFmtId="2" fontId="0" fillId="0" borderId="0" xfId="0" applyNumberFormat="1"/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2" fontId="0" fillId="0" borderId="0" xfId="0" applyNumberFormat="1" applyFont="1"/>
    <xf numFmtId="164" fontId="9" fillId="0" borderId="0" xfId="0" applyNumberFormat="1" applyFont="1"/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4" fontId="10" fillId="0" borderId="0" xfId="0" applyNumberFormat="1" applyFont="1"/>
    <xf numFmtId="0" fontId="14" fillId="0" borderId="0" xfId="0" applyFont="1"/>
    <xf numFmtId="0" fontId="15" fillId="0" borderId="0" xfId="0" applyFont="1"/>
    <xf numFmtId="165" fontId="0" fillId="0" borderId="0" xfId="0" applyNumberFormat="1"/>
    <xf numFmtId="0" fontId="16" fillId="0" borderId="0" xfId="0" applyFont="1"/>
    <xf numFmtId="164" fontId="15" fillId="0" borderId="0" xfId="0" applyNumberFormat="1" applyFont="1"/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0" fontId="19" fillId="0" borderId="0" xfId="0" applyFont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1"/>
  <sheetViews>
    <sheetView workbookViewId="0">
      <selection activeCell="S28" sqref="S28"/>
    </sheetView>
  </sheetViews>
  <sheetFormatPr defaultRowHeight="15"/>
  <sheetData>
    <row r="1" spans="1:17" ht="20.25" customHeight="1">
      <c r="A1" s="26" t="s">
        <v>3</v>
      </c>
    </row>
    <row r="2" spans="1:17" ht="16.5" customHeight="1">
      <c r="A2" s="26"/>
      <c r="B2" s="31" t="s">
        <v>46</v>
      </c>
      <c r="C2" s="31" t="s">
        <v>47</v>
      </c>
      <c r="D2" s="31" t="s">
        <v>48</v>
      </c>
      <c r="E2" s="31" t="s">
        <v>49</v>
      </c>
      <c r="F2" s="31" t="s">
        <v>50</v>
      </c>
      <c r="G2" s="31" t="s">
        <v>51</v>
      </c>
      <c r="H2" s="31" t="s">
        <v>52</v>
      </c>
      <c r="I2" s="31" t="s">
        <v>53</v>
      </c>
      <c r="J2" s="31" t="s">
        <v>54</v>
      </c>
      <c r="K2" s="31" t="s">
        <v>55</v>
      </c>
      <c r="L2" s="31" t="s">
        <v>56</v>
      </c>
      <c r="M2" s="31" t="s">
        <v>57</v>
      </c>
      <c r="N2" s="31" t="s">
        <v>58</v>
      </c>
      <c r="O2" s="31" t="s">
        <v>59</v>
      </c>
      <c r="P2" s="31" t="s">
        <v>60</v>
      </c>
    </row>
    <row r="3" spans="1:17" ht="15.75">
      <c r="A3" s="1" t="s">
        <v>0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</row>
    <row r="4" spans="1:17" ht="15.75">
      <c r="A4" s="4">
        <v>1</v>
      </c>
      <c r="B4" s="2"/>
    </row>
    <row r="5" spans="1:17" ht="15.75">
      <c r="A5" s="4">
        <v>2</v>
      </c>
      <c r="D5">
        <v>482</v>
      </c>
      <c r="E5">
        <v>475</v>
      </c>
      <c r="H5">
        <v>522</v>
      </c>
      <c r="I5">
        <v>424</v>
      </c>
      <c r="J5">
        <v>432</v>
      </c>
      <c r="K5">
        <v>395</v>
      </c>
    </row>
    <row r="6" spans="1:17" ht="15.75">
      <c r="A6" s="4">
        <v>3</v>
      </c>
      <c r="C6">
        <v>705</v>
      </c>
      <c r="D6">
        <v>412</v>
      </c>
      <c r="E6">
        <v>492</v>
      </c>
      <c r="F6">
        <v>455</v>
      </c>
      <c r="G6">
        <v>446</v>
      </c>
      <c r="I6">
        <v>472</v>
      </c>
      <c r="J6">
        <v>403</v>
      </c>
    </row>
    <row r="7" spans="1:17" ht="15.75">
      <c r="A7" s="4">
        <v>4</v>
      </c>
      <c r="B7">
        <v>425</v>
      </c>
      <c r="C7">
        <v>545</v>
      </c>
      <c r="D7">
        <v>586</v>
      </c>
      <c r="E7">
        <v>522</v>
      </c>
      <c r="F7">
        <v>475</v>
      </c>
      <c r="G7">
        <v>456</v>
      </c>
      <c r="H7">
        <v>480</v>
      </c>
    </row>
    <row r="8" spans="1:17" ht="15.75">
      <c r="A8" s="4">
        <v>5</v>
      </c>
      <c r="D8">
        <v>410</v>
      </c>
      <c r="E8">
        <v>543</v>
      </c>
      <c r="G8">
        <v>602</v>
      </c>
      <c r="H8">
        <v>496</v>
      </c>
      <c r="I8">
        <v>412</v>
      </c>
      <c r="J8">
        <v>492</v>
      </c>
    </row>
    <row r="9" spans="1:17" ht="15.75">
      <c r="A9" s="4">
        <v>6</v>
      </c>
      <c r="C9">
        <v>590</v>
      </c>
      <c r="E9">
        <v>496</v>
      </c>
      <c r="F9">
        <v>565</v>
      </c>
      <c r="H9">
        <v>392</v>
      </c>
      <c r="I9">
        <v>507</v>
      </c>
      <c r="J9">
        <v>423</v>
      </c>
    </row>
    <row r="10" spans="1:17" ht="15.75">
      <c r="A10" s="4">
        <v>7</v>
      </c>
      <c r="B10">
        <v>282</v>
      </c>
      <c r="C10">
        <v>585</v>
      </c>
      <c r="D10">
        <v>506</v>
      </c>
      <c r="E10">
        <v>483</v>
      </c>
      <c r="F10">
        <v>406</v>
      </c>
      <c r="H10">
        <v>562</v>
      </c>
      <c r="K10">
        <v>312</v>
      </c>
    </row>
    <row r="11" spans="1:17" ht="15.75">
      <c r="A11" s="4">
        <v>8</v>
      </c>
      <c r="B11">
        <v>428</v>
      </c>
      <c r="C11">
        <v>552</v>
      </c>
      <c r="D11">
        <v>572</v>
      </c>
      <c r="E11">
        <v>466</v>
      </c>
      <c r="F11">
        <v>440</v>
      </c>
      <c r="G11">
        <v>510</v>
      </c>
      <c r="H11">
        <v>425</v>
      </c>
      <c r="I11">
        <v>522</v>
      </c>
      <c r="J11">
        <v>462</v>
      </c>
      <c r="K11">
        <v>460</v>
      </c>
    </row>
    <row r="12" spans="1:17" ht="15.75">
      <c r="A12" s="4">
        <v>9</v>
      </c>
      <c r="B12">
        <v>443</v>
      </c>
      <c r="C12">
        <v>545</v>
      </c>
      <c r="D12">
        <v>512</v>
      </c>
      <c r="E12">
        <v>510</v>
      </c>
      <c r="F12">
        <v>446</v>
      </c>
      <c r="G12">
        <v>455</v>
      </c>
      <c r="H12">
        <v>506</v>
      </c>
      <c r="L12">
        <v>450</v>
      </c>
      <c r="M12">
        <v>460</v>
      </c>
    </row>
    <row r="13" spans="1:17" ht="15.75">
      <c r="A13" s="4">
        <v>10</v>
      </c>
      <c r="B13">
        <v>562</v>
      </c>
      <c r="C13">
        <v>602</v>
      </c>
      <c r="D13">
        <v>602</v>
      </c>
      <c r="F13">
        <v>556</v>
      </c>
      <c r="G13">
        <v>407</v>
      </c>
      <c r="H13">
        <v>456</v>
      </c>
      <c r="J13">
        <v>446</v>
      </c>
      <c r="L13">
        <v>410</v>
      </c>
      <c r="M13">
        <v>470</v>
      </c>
      <c r="N13">
        <v>425</v>
      </c>
    </row>
    <row r="14" spans="1:17" ht="15.75">
      <c r="A14" s="4">
        <v>11</v>
      </c>
      <c r="B14">
        <v>605</v>
      </c>
      <c r="C14">
        <v>576</v>
      </c>
      <c r="D14">
        <v>582</v>
      </c>
      <c r="F14">
        <v>569</v>
      </c>
      <c r="G14">
        <v>440</v>
      </c>
      <c r="H14">
        <v>325</v>
      </c>
      <c r="I14">
        <v>515</v>
      </c>
      <c r="L14">
        <v>204</v>
      </c>
      <c r="M14">
        <v>380</v>
      </c>
      <c r="N14">
        <v>592</v>
      </c>
      <c r="O14">
        <v>555</v>
      </c>
      <c r="P14">
        <v>560</v>
      </c>
    </row>
    <row r="15" spans="1:17" ht="15.75">
      <c r="A15" s="4">
        <v>12</v>
      </c>
      <c r="B15">
        <v>666</v>
      </c>
      <c r="C15">
        <v>690</v>
      </c>
      <c r="D15">
        <v>546</v>
      </c>
      <c r="E15">
        <v>514</v>
      </c>
      <c r="F15">
        <v>614</v>
      </c>
      <c r="G15">
        <v>596</v>
      </c>
      <c r="I15">
        <v>445</v>
      </c>
      <c r="N15">
        <v>590</v>
      </c>
      <c r="O15">
        <v>505</v>
      </c>
      <c r="P15">
        <v>575</v>
      </c>
    </row>
    <row r="16" spans="1:17" ht="15.75">
      <c r="A16" s="4">
        <v>13</v>
      </c>
      <c r="B16">
        <v>635</v>
      </c>
      <c r="E16">
        <v>553</v>
      </c>
      <c r="F16">
        <v>595</v>
      </c>
      <c r="G16">
        <v>495</v>
      </c>
      <c r="H16">
        <v>456</v>
      </c>
      <c r="I16">
        <v>463</v>
      </c>
      <c r="J16">
        <v>406</v>
      </c>
      <c r="O16">
        <v>495</v>
      </c>
    </row>
    <row r="17" spans="1:17" ht="15.75">
      <c r="A17" s="4">
        <v>14</v>
      </c>
      <c r="C17">
        <v>656</v>
      </c>
      <c r="D17">
        <v>576</v>
      </c>
      <c r="E17">
        <v>633</v>
      </c>
      <c r="F17">
        <v>465</v>
      </c>
      <c r="J17">
        <v>429</v>
      </c>
      <c r="K17">
        <v>640</v>
      </c>
      <c r="L17">
        <v>445</v>
      </c>
      <c r="M17">
        <v>350</v>
      </c>
      <c r="Q17">
        <v>640</v>
      </c>
    </row>
    <row r="18" spans="1:17" ht="15.75">
      <c r="A18" s="4">
        <v>15</v>
      </c>
      <c r="B18">
        <v>625</v>
      </c>
      <c r="C18">
        <v>585</v>
      </c>
      <c r="D18">
        <v>634</v>
      </c>
      <c r="F18">
        <v>514</v>
      </c>
      <c r="G18">
        <v>424</v>
      </c>
      <c r="H18">
        <v>556</v>
      </c>
      <c r="I18">
        <v>422</v>
      </c>
      <c r="J18">
        <v>382</v>
      </c>
      <c r="L18">
        <v>390</v>
      </c>
      <c r="M18">
        <v>560</v>
      </c>
      <c r="P18">
        <v>320</v>
      </c>
    </row>
    <row r="19" spans="1:17" ht="15.75">
      <c r="A19" s="4">
        <v>16</v>
      </c>
      <c r="B19">
        <v>682</v>
      </c>
      <c r="C19">
        <v>682</v>
      </c>
      <c r="D19">
        <v>596</v>
      </c>
      <c r="E19">
        <v>445</v>
      </c>
      <c r="F19">
        <v>524</v>
      </c>
      <c r="G19">
        <v>514</v>
      </c>
      <c r="I19">
        <v>56</v>
      </c>
      <c r="J19">
        <v>485</v>
      </c>
      <c r="K19">
        <v>440</v>
      </c>
      <c r="L19">
        <v>560</v>
      </c>
      <c r="M19">
        <v>550</v>
      </c>
      <c r="O19">
        <v>540</v>
      </c>
      <c r="P19">
        <v>520</v>
      </c>
    </row>
    <row r="20" spans="1:17" ht="15.75">
      <c r="A20" s="4">
        <v>17</v>
      </c>
      <c r="B20">
        <v>588</v>
      </c>
      <c r="C20">
        <v>652</v>
      </c>
      <c r="D20">
        <v>546</v>
      </c>
      <c r="E20">
        <v>558</v>
      </c>
      <c r="F20">
        <v>506</v>
      </c>
      <c r="G20">
        <v>472</v>
      </c>
      <c r="H20">
        <v>334</v>
      </c>
      <c r="I20">
        <v>532</v>
      </c>
      <c r="J20">
        <v>307</v>
      </c>
      <c r="L20">
        <v>625</v>
      </c>
      <c r="M20">
        <v>607</v>
      </c>
      <c r="N20">
        <v>558</v>
      </c>
      <c r="P20">
        <v>510</v>
      </c>
    </row>
    <row r="21" spans="1:17" ht="15.75">
      <c r="A21" s="4">
        <v>18</v>
      </c>
      <c r="B21">
        <v>602</v>
      </c>
      <c r="C21">
        <v>656</v>
      </c>
      <c r="D21">
        <v>592</v>
      </c>
      <c r="E21">
        <v>692</v>
      </c>
      <c r="F21">
        <v>610</v>
      </c>
      <c r="H21">
        <v>322</v>
      </c>
      <c r="I21">
        <v>512</v>
      </c>
      <c r="J21">
        <v>556</v>
      </c>
      <c r="K21">
        <v>640</v>
      </c>
      <c r="L21">
        <v>620</v>
      </c>
      <c r="M21">
        <v>715</v>
      </c>
      <c r="O21">
        <v>550</v>
      </c>
      <c r="P21">
        <v>480</v>
      </c>
    </row>
    <row r="22" spans="1:17" ht="15.75">
      <c r="A22" s="4">
        <v>19</v>
      </c>
      <c r="B22">
        <v>670</v>
      </c>
      <c r="D22">
        <v>552</v>
      </c>
      <c r="H22">
        <v>565</v>
      </c>
      <c r="I22">
        <v>552</v>
      </c>
      <c r="J22">
        <v>557</v>
      </c>
      <c r="K22">
        <v>660</v>
      </c>
      <c r="L22">
        <v>660</v>
      </c>
      <c r="N22">
        <v>706</v>
      </c>
      <c r="O22">
        <v>535</v>
      </c>
    </row>
    <row r="23" spans="1:17" ht="15.75">
      <c r="A23" s="4">
        <v>20</v>
      </c>
      <c r="B23">
        <v>516</v>
      </c>
      <c r="E23">
        <v>553</v>
      </c>
      <c r="F23">
        <v>534</v>
      </c>
      <c r="G23">
        <v>565</v>
      </c>
      <c r="H23">
        <v>649</v>
      </c>
      <c r="I23">
        <v>614</v>
      </c>
      <c r="J23">
        <v>593</v>
      </c>
      <c r="K23">
        <v>710</v>
      </c>
      <c r="L23">
        <v>690</v>
      </c>
      <c r="M23">
        <v>728</v>
      </c>
      <c r="O23">
        <v>670</v>
      </c>
      <c r="P23">
        <v>610</v>
      </c>
    </row>
    <row r="24" spans="1:17" ht="15.75">
      <c r="A24" s="4">
        <v>21</v>
      </c>
      <c r="B24">
        <v>460</v>
      </c>
      <c r="D24">
        <v>546</v>
      </c>
      <c r="E24">
        <v>495</v>
      </c>
      <c r="F24">
        <v>495</v>
      </c>
      <c r="G24">
        <v>596</v>
      </c>
      <c r="H24">
        <v>695</v>
      </c>
      <c r="I24">
        <v>636</v>
      </c>
      <c r="J24">
        <v>692</v>
      </c>
      <c r="K24">
        <v>703</v>
      </c>
      <c r="L24">
        <v>720</v>
      </c>
      <c r="M24">
        <v>785</v>
      </c>
      <c r="N24">
        <v>772</v>
      </c>
      <c r="O24">
        <v>820</v>
      </c>
      <c r="P24">
        <v>635</v>
      </c>
    </row>
    <row r="25" spans="1:17" ht="15.75">
      <c r="A25" s="4">
        <v>22</v>
      </c>
      <c r="C25">
        <v>432</v>
      </c>
      <c r="D25">
        <v>636</v>
      </c>
      <c r="F25">
        <v>614</v>
      </c>
      <c r="I25">
        <v>626</v>
      </c>
      <c r="K25">
        <v>680</v>
      </c>
      <c r="L25">
        <v>676</v>
      </c>
      <c r="N25">
        <v>760</v>
      </c>
      <c r="O25">
        <v>680</v>
      </c>
      <c r="P25">
        <v>565</v>
      </c>
    </row>
    <row r="26" spans="1:17" ht="15.75">
      <c r="A26" s="4">
        <v>23</v>
      </c>
      <c r="C26">
        <v>455</v>
      </c>
      <c r="D26">
        <v>556</v>
      </c>
      <c r="F26">
        <v>610</v>
      </c>
      <c r="G26">
        <v>590</v>
      </c>
      <c r="H26">
        <v>746</v>
      </c>
      <c r="J26">
        <v>735</v>
      </c>
      <c r="K26">
        <v>840</v>
      </c>
      <c r="M26">
        <v>68</v>
      </c>
      <c r="P26">
        <v>835</v>
      </c>
      <c r="Q26">
        <v>840</v>
      </c>
    </row>
    <row r="27" spans="1:17" ht="15.75">
      <c r="A27" s="4">
        <v>24</v>
      </c>
      <c r="B27">
        <v>545</v>
      </c>
      <c r="C27">
        <v>536</v>
      </c>
      <c r="D27">
        <v>604</v>
      </c>
      <c r="E27">
        <v>614</v>
      </c>
      <c r="F27">
        <v>434</v>
      </c>
      <c r="G27">
        <v>614</v>
      </c>
      <c r="H27">
        <v>845</v>
      </c>
      <c r="I27">
        <v>885</v>
      </c>
      <c r="J27">
        <v>713</v>
      </c>
      <c r="M27">
        <v>660</v>
      </c>
      <c r="N27">
        <v>720</v>
      </c>
      <c r="O27">
        <v>670</v>
      </c>
      <c r="P27">
        <v>792</v>
      </c>
    </row>
    <row r="28" spans="1:17" ht="15.75">
      <c r="A28" s="4">
        <v>25</v>
      </c>
      <c r="B28">
        <v>517</v>
      </c>
      <c r="D28">
        <v>697</v>
      </c>
      <c r="E28">
        <v>534</v>
      </c>
      <c r="F28">
        <v>695</v>
      </c>
      <c r="G28">
        <v>882</v>
      </c>
      <c r="H28">
        <v>870</v>
      </c>
      <c r="K28">
        <v>845</v>
      </c>
      <c r="L28">
        <v>728</v>
      </c>
      <c r="M28">
        <v>895</v>
      </c>
      <c r="N28">
        <v>880</v>
      </c>
      <c r="O28">
        <v>540</v>
      </c>
      <c r="P28">
        <v>870</v>
      </c>
      <c r="Q28">
        <v>810</v>
      </c>
    </row>
    <row r="29" spans="1:17" ht="15.75">
      <c r="A29" s="4">
        <v>26</v>
      </c>
      <c r="B29">
        <v>572</v>
      </c>
      <c r="D29">
        <v>710</v>
      </c>
      <c r="E29">
        <v>680</v>
      </c>
      <c r="F29">
        <v>620</v>
      </c>
      <c r="G29">
        <v>770</v>
      </c>
      <c r="H29">
        <v>895</v>
      </c>
      <c r="I29">
        <v>746</v>
      </c>
      <c r="J29">
        <v>823</v>
      </c>
      <c r="K29">
        <v>880</v>
      </c>
      <c r="L29">
        <v>840</v>
      </c>
      <c r="N29">
        <v>902</v>
      </c>
      <c r="O29">
        <v>790</v>
      </c>
      <c r="P29">
        <v>880</v>
      </c>
    </row>
    <row r="30" spans="1:17" ht="15.75">
      <c r="A30" s="4">
        <v>27</v>
      </c>
      <c r="C30">
        <v>709</v>
      </c>
      <c r="D30">
        <v>705</v>
      </c>
      <c r="E30">
        <v>695</v>
      </c>
      <c r="F30">
        <v>770</v>
      </c>
      <c r="H30">
        <v>940</v>
      </c>
      <c r="I30">
        <v>980</v>
      </c>
      <c r="K30">
        <v>865</v>
      </c>
      <c r="L30">
        <v>830</v>
      </c>
      <c r="M30">
        <v>940</v>
      </c>
      <c r="N30">
        <v>990</v>
      </c>
      <c r="O30">
        <v>840</v>
      </c>
      <c r="P30">
        <v>890</v>
      </c>
    </row>
    <row r="31" spans="1:17" ht="15.75">
      <c r="A31" s="4">
        <v>28</v>
      </c>
      <c r="D31">
        <v>805</v>
      </c>
      <c r="E31">
        <v>770</v>
      </c>
      <c r="G31">
        <v>882</v>
      </c>
      <c r="H31">
        <v>1020</v>
      </c>
      <c r="I31">
        <v>920</v>
      </c>
      <c r="J31">
        <v>980</v>
      </c>
      <c r="K31">
        <v>1050</v>
      </c>
      <c r="L31">
        <v>990</v>
      </c>
      <c r="M31">
        <v>1040</v>
      </c>
      <c r="N31">
        <v>810</v>
      </c>
      <c r="O31">
        <v>980</v>
      </c>
    </row>
    <row r="32" spans="1:17" ht="15.75">
      <c r="A32" s="4">
        <v>29</v>
      </c>
      <c r="B32">
        <v>703</v>
      </c>
      <c r="C32">
        <v>654</v>
      </c>
      <c r="F32">
        <v>670</v>
      </c>
      <c r="G32">
        <v>1070</v>
      </c>
      <c r="H32">
        <v>780</v>
      </c>
      <c r="I32">
        <v>765</v>
      </c>
      <c r="K32">
        <v>720</v>
      </c>
      <c r="L32">
        <v>870</v>
      </c>
      <c r="M32">
        <v>1170</v>
      </c>
      <c r="N32">
        <v>1070</v>
      </c>
    </row>
    <row r="34" spans="1:16">
      <c r="A34" t="s">
        <v>31</v>
      </c>
      <c r="B34">
        <f>MAX(B5:B31)</f>
        <v>682</v>
      </c>
      <c r="C34">
        <f t="shared" ref="C34:P34" si="0">MAX(C5:C31)</f>
        <v>709</v>
      </c>
      <c r="D34">
        <f t="shared" si="0"/>
        <v>805</v>
      </c>
      <c r="E34">
        <f t="shared" si="0"/>
        <v>770</v>
      </c>
      <c r="F34">
        <f t="shared" si="0"/>
        <v>770</v>
      </c>
      <c r="G34">
        <f t="shared" si="0"/>
        <v>882</v>
      </c>
      <c r="H34">
        <f t="shared" si="0"/>
        <v>1020</v>
      </c>
      <c r="I34">
        <f t="shared" si="0"/>
        <v>980</v>
      </c>
      <c r="J34">
        <f t="shared" si="0"/>
        <v>980</v>
      </c>
      <c r="K34">
        <f t="shared" si="0"/>
        <v>1050</v>
      </c>
      <c r="L34">
        <f t="shared" si="0"/>
        <v>990</v>
      </c>
      <c r="M34">
        <f t="shared" si="0"/>
        <v>1040</v>
      </c>
      <c r="N34">
        <f t="shared" si="0"/>
        <v>990</v>
      </c>
      <c r="O34">
        <f t="shared" si="0"/>
        <v>980</v>
      </c>
      <c r="P34">
        <f t="shared" si="0"/>
        <v>890</v>
      </c>
    </row>
    <row r="35" spans="1:16">
      <c r="A35" t="s">
        <v>32</v>
      </c>
      <c r="B35" s="8">
        <f>AVERAGE(B5:B31)</f>
        <v>545.72222222222217</v>
      </c>
      <c r="C35" s="8">
        <f t="shared" ref="C35:P35" si="1">AVERAGE(C5:C31)</f>
        <v>597.38888888888891</v>
      </c>
      <c r="D35" s="8">
        <f t="shared" si="1"/>
        <v>581.875</v>
      </c>
      <c r="E35" s="8">
        <f t="shared" si="1"/>
        <v>558.23809523809518</v>
      </c>
      <c r="F35" s="8">
        <f t="shared" si="1"/>
        <v>544</v>
      </c>
      <c r="G35" s="8">
        <f t="shared" si="1"/>
        <v>564</v>
      </c>
      <c r="H35" s="8">
        <f t="shared" si="1"/>
        <v>593.5</v>
      </c>
      <c r="I35" s="8">
        <f t="shared" si="1"/>
        <v>562.04999999999995</v>
      </c>
      <c r="J35" s="8">
        <f t="shared" si="1"/>
        <v>542.9473684210526</v>
      </c>
      <c r="K35" s="8">
        <f t="shared" si="1"/>
        <v>674.66666666666663</v>
      </c>
      <c r="L35" s="8">
        <f t="shared" si="1"/>
        <v>614.875</v>
      </c>
      <c r="M35" s="8">
        <f t="shared" si="1"/>
        <v>613.86666666666667</v>
      </c>
      <c r="N35" s="8">
        <f t="shared" si="1"/>
        <v>725.41666666666663</v>
      </c>
      <c r="O35" s="8">
        <f t="shared" si="1"/>
        <v>655</v>
      </c>
      <c r="P35" s="8">
        <f t="shared" si="1"/>
        <v>645.85714285714289</v>
      </c>
    </row>
    <row r="36" spans="1:16">
      <c r="A36" t="s">
        <v>33</v>
      </c>
      <c r="B36">
        <f>B34/100</f>
        <v>6.82</v>
      </c>
      <c r="C36">
        <f t="shared" ref="C36:P36" si="2">C34/100</f>
        <v>7.09</v>
      </c>
      <c r="D36">
        <f t="shared" si="2"/>
        <v>8.0500000000000007</v>
      </c>
      <c r="E36">
        <f t="shared" si="2"/>
        <v>7.7</v>
      </c>
      <c r="F36">
        <f t="shared" si="2"/>
        <v>7.7</v>
      </c>
      <c r="G36">
        <f t="shared" si="2"/>
        <v>8.82</v>
      </c>
      <c r="H36">
        <f t="shared" si="2"/>
        <v>10.199999999999999</v>
      </c>
      <c r="I36">
        <f t="shared" si="2"/>
        <v>9.8000000000000007</v>
      </c>
      <c r="J36">
        <f t="shared" si="2"/>
        <v>9.8000000000000007</v>
      </c>
      <c r="K36">
        <f t="shared" si="2"/>
        <v>10.5</v>
      </c>
      <c r="L36">
        <f t="shared" si="2"/>
        <v>9.9</v>
      </c>
      <c r="M36">
        <f t="shared" si="2"/>
        <v>10.4</v>
      </c>
      <c r="N36">
        <f t="shared" si="2"/>
        <v>9.9</v>
      </c>
      <c r="O36">
        <f t="shared" si="2"/>
        <v>9.8000000000000007</v>
      </c>
      <c r="P36">
        <f t="shared" si="2"/>
        <v>8.9</v>
      </c>
    </row>
    <row r="37" spans="1:16">
      <c r="A37" t="s">
        <v>34</v>
      </c>
      <c r="B37" s="8">
        <f>B35/100</f>
        <v>5.4572222222222218</v>
      </c>
      <c r="C37" s="8">
        <f t="shared" ref="C37:P37" si="3">C35/100</f>
        <v>5.9738888888888892</v>
      </c>
      <c r="D37" s="8">
        <f t="shared" si="3"/>
        <v>5.8187499999999996</v>
      </c>
      <c r="E37" s="8">
        <f t="shared" si="3"/>
        <v>5.5823809523809516</v>
      </c>
      <c r="F37" s="8">
        <f t="shared" si="3"/>
        <v>5.44</v>
      </c>
      <c r="G37" s="8">
        <f t="shared" si="3"/>
        <v>5.64</v>
      </c>
      <c r="H37" s="8">
        <f t="shared" si="3"/>
        <v>5.9349999999999996</v>
      </c>
      <c r="I37" s="8">
        <f t="shared" si="3"/>
        <v>5.6204999999999998</v>
      </c>
      <c r="J37" s="8">
        <f t="shared" si="3"/>
        <v>5.4294736842105262</v>
      </c>
      <c r="K37" s="8">
        <f t="shared" si="3"/>
        <v>6.7466666666666661</v>
      </c>
      <c r="L37" s="8">
        <f t="shared" si="3"/>
        <v>6.1487499999999997</v>
      </c>
      <c r="M37" s="8">
        <f t="shared" si="3"/>
        <v>6.1386666666666665</v>
      </c>
      <c r="N37" s="8">
        <f t="shared" si="3"/>
        <v>7.2541666666666664</v>
      </c>
      <c r="O37" s="8">
        <f t="shared" si="3"/>
        <v>6.55</v>
      </c>
      <c r="P37" s="8">
        <f t="shared" si="3"/>
        <v>6.4585714285714291</v>
      </c>
    </row>
    <row r="39" spans="1:16">
      <c r="B39" t="s">
        <v>41</v>
      </c>
      <c r="C39" t="s">
        <v>42</v>
      </c>
      <c r="D39" t="s">
        <v>43</v>
      </c>
      <c r="E39" t="s">
        <v>8</v>
      </c>
      <c r="F39" t="s">
        <v>10</v>
      </c>
      <c r="G39" t="s">
        <v>11</v>
      </c>
    </row>
    <row r="40" spans="1:16" ht="15.75">
      <c r="A40" s="4">
        <v>1</v>
      </c>
      <c r="E40">
        <f>B40/100</f>
        <v>0</v>
      </c>
      <c r="F40">
        <f>C40/10</f>
        <v>0</v>
      </c>
      <c r="G40">
        <f>D40/100</f>
        <v>0</v>
      </c>
    </row>
    <row r="41" spans="1:16" ht="15.75">
      <c r="A41" s="4">
        <v>2</v>
      </c>
      <c r="E41">
        <f t="shared" ref="E41:E104" si="4">B41/100</f>
        <v>0</v>
      </c>
      <c r="F41">
        <f t="shared" ref="F41:F104" si="5">C41/10</f>
        <v>0</v>
      </c>
      <c r="G41">
        <f t="shared" ref="G41:G104" si="6">D41/100</f>
        <v>0</v>
      </c>
    </row>
    <row r="42" spans="1:16" ht="15.75">
      <c r="A42" s="4">
        <v>3</v>
      </c>
      <c r="B42">
        <v>425</v>
      </c>
      <c r="C42">
        <v>45.45</v>
      </c>
      <c r="D42">
        <v>314.5</v>
      </c>
      <c r="E42">
        <f t="shared" si="4"/>
        <v>4.25</v>
      </c>
      <c r="F42">
        <f t="shared" si="5"/>
        <v>4.5449999999999999</v>
      </c>
      <c r="G42">
        <f t="shared" si="6"/>
        <v>3.145</v>
      </c>
    </row>
    <row r="43" spans="1:16" ht="15.75">
      <c r="A43" s="4">
        <v>4</v>
      </c>
      <c r="E43">
        <f t="shared" si="4"/>
        <v>0</v>
      </c>
      <c r="F43">
        <f t="shared" si="5"/>
        <v>0</v>
      </c>
      <c r="G43">
        <f t="shared" si="6"/>
        <v>0</v>
      </c>
    </row>
    <row r="44" spans="1:16" ht="15.75">
      <c r="A44" s="4">
        <v>5</v>
      </c>
      <c r="E44">
        <f t="shared" si="4"/>
        <v>0</v>
      </c>
      <c r="F44">
        <f t="shared" si="5"/>
        <v>0</v>
      </c>
      <c r="G44">
        <f t="shared" si="6"/>
        <v>0</v>
      </c>
    </row>
    <row r="45" spans="1:16" ht="15.75">
      <c r="A45" s="4">
        <v>6</v>
      </c>
      <c r="B45">
        <v>282</v>
      </c>
      <c r="C45">
        <v>30.35</v>
      </c>
      <c r="D45">
        <v>220</v>
      </c>
      <c r="E45">
        <f t="shared" si="4"/>
        <v>2.82</v>
      </c>
      <c r="F45">
        <f t="shared" si="5"/>
        <v>3.0350000000000001</v>
      </c>
      <c r="G45">
        <f t="shared" si="6"/>
        <v>2.2000000000000002</v>
      </c>
    </row>
    <row r="46" spans="1:16" ht="15.75">
      <c r="A46" s="4">
        <v>7</v>
      </c>
      <c r="B46">
        <v>428</v>
      </c>
      <c r="C46">
        <v>51.4</v>
      </c>
      <c r="D46">
        <v>334</v>
      </c>
      <c r="E46">
        <f t="shared" si="4"/>
        <v>4.28</v>
      </c>
      <c r="F46">
        <f t="shared" si="5"/>
        <v>5.14</v>
      </c>
      <c r="G46">
        <f t="shared" si="6"/>
        <v>3.34</v>
      </c>
    </row>
    <row r="47" spans="1:16" ht="15.75">
      <c r="A47" s="4">
        <v>8</v>
      </c>
      <c r="B47">
        <v>443</v>
      </c>
      <c r="C47">
        <v>61.14</v>
      </c>
      <c r="D47">
        <v>339.5</v>
      </c>
      <c r="E47">
        <f t="shared" si="4"/>
        <v>4.43</v>
      </c>
      <c r="F47">
        <f t="shared" si="5"/>
        <v>6.1139999999999999</v>
      </c>
      <c r="G47">
        <f t="shared" si="6"/>
        <v>3.395</v>
      </c>
    </row>
    <row r="48" spans="1:16" ht="15.75">
      <c r="A48" s="4">
        <v>9</v>
      </c>
      <c r="B48">
        <v>562</v>
      </c>
      <c r="C48">
        <v>63.29</v>
      </c>
      <c r="D48">
        <v>367.5</v>
      </c>
      <c r="E48">
        <f t="shared" si="4"/>
        <v>5.62</v>
      </c>
      <c r="F48">
        <f t="shared" si="5"/>
        <v>6.3289999999999997</v>
      </c>
      <c r="G48">
        <f t="shared" si="6"/>
        <v>3.6749999999999998</v>
      </c>
    </row>
    <row r="49" spans="1:7" ht="15.75">
      <c r="A49" s="4">
        <v>10</v>
      </c>
      <c r="B49">
        <v>605</v>
      </c>
      <c r="C49">
        <v>88.38</v>
      </c>
      <c r="D49">
        <v>587.5</v>
      </c>
      <c r="E49">
        <f t="shared" si="4"/>
        <v>6.05</v>
      </c>
      <c r="F49">
        <f t="shared" si="5"/>
        <v>8.8379999999999992</v>
      </c>
      <c r="G49">
        <f t="shared" si="6"/>
        <v>5.875</v>
      </c>
    </row>
    <row r="50" spans="1:7" ht="15.75">
      <c r="A50" s="4">
        <v>11</v>
      </c>
      <c r="B50">
        <v>666</v>
      </c>
      <c r="C50">
        <v>151.79</v>
      </c>
      <c r="D50">
        <v>738</v>
      </c>
      <c r="E50">
        <f t="shared" si="4"/>
        <v>6.66</v>
      </c>
      <c r="F50">
        <f t="shared" si="5"/>
        <v>15.178999999999998</v>
      </c>
      <c r="G50">
        <f t="shared" si="6"/>
        <v>7.38</v>
      </c>
    </row>
    <row r="51" spans="1:7" ht="15.75">
      <c r="A51" s="4">
        <v>12</v>
      </c>
      <c r="B51">
        <v>635</v>
      </c>
      <c r="C51">
        <v>108.25</v>
      </c>
      <c r="D51">
        <v>615.5</v>
      </c>
      <c r="E51">
        <f t="shared" si="4"/>
        <v>6.35</v>
      </c>
      <c r="F51">
        <f t="shared" si="5"/>
        <v>10.824999999999999</v>
      </c>
      <c r="G51">
        <f t="shared" si="6"/>
        <v>6.1550000000000002</v>
      </c>
    </row>
    <row r="52" spans="1:7" ht="15.75">
      <c r="A52" s="4">
        <v>13</v>
      </c>
      <c r="E52">
        <f t="shared" si="4"/>
        <v>0</v>
      </c>
      <c r="F52">
        <f t="shared" si="5"/>
        <v>0</v>
      </c>
      <c r="G52">
        <f t="shared" si="6"/>
        <v>0</v>
      </c>
    </row>
    <row r="53" spans="1:7" ht="15.75">
      <c r="A53" s="4">
        <v>14</v>
      </c>
      <c r="B53">
        <v>625</v>
      </c>
      <c r="C53">
        <v>117.13</v>
      </c>
      <c r="D53">
        <v>567</v>
      </c>
      <c r="E53">
        <f t="shared" si="4"/>
        <v>6.25</v>
      </c>
      <c r="F53">
        <f t="shared" si="5"/>
        <v>11.712999999999999</v>
      </c>
      <c r="G53">
        <f t="shared" si="6"/>
        <v>5.67</v>
      </c>
    </row>
    <row r="54" spans="1:7" ht="15.75">
      <c r="A54" s="4">
        <v>15</v>
      </c>
      <c r="B54">
        <v>682</v>
      </c>
      <c r="C54">
        <v>110.3</v>
      </c>
      <c r="D54">
        <v>567.5</v>
      </c>
      <c r="E54">
        <f t="shared" si="4"/>
        <v>6.82</v>
      </c>
      <c r="F54">
        <f t="shared" si="5"/>
        <v>11.03</v>
      </c>
      <c r="G54">
        <f t="shared" si="6"/>
        <v>5.6749999999999998</v>
      </c>
    </row>
    <row r="55" spans="1:7" ht="15.75">
      <c r="A55" s="4">
        <v>16</v>
      </c>
      <c r="B55">
        <v>588</v>
      </c>
      <c r="C55">
        <v>84.33</v>
      </c>
      <c r="D55">
        <v>440</v>
      </c>
      <c r="E55">
        <f t="shared" si="4"/>
        <v>5.88</v>
      </c>
      <c r="F55">
        <f t="shared" si="5"/>
        <v>8.4329999999999998</v>
      </c>
      <c r="G55">
        <f t="shared" si="6"/>
        <v>4.4000000000000004</v>
      </c>
    </row>
    <row r="56" spans="1:7" ht="15.75">
      <c r="A56" s="4">
        <v>17</v>
      </c>
      <c r="B56">
        <v>602</v>
      </c>
      <c r="C56">
        <v>82.53</v>
      </c>
      <c r="D56">
        <v>547.5</v>
      </c>
      <c r="E56">
        <f t="shared" si="4"/>
        <v>6.02</v>
      </c>
      <c r="F56">
        <f t="shared" si="5"/>
        <v>8.2530000000000001</v>
      </c>
      <c r="G56">
        <f t="shared" si="6"/>
        <v>5.4749999999999996</v>
      </c>
    </row>
    <row r="57" spans="1:7" ht="15.75">
      <c r="A57" s="4">
        <v>18</v>
      </c>
      <c r="B57">
        <v>670</v>
      </c>
      <c r="C57">
        <v>146.5</v>
      </c>
      <c r="D57">
        <v>642</v>
      </c>
      <c r="E57">
        <f t="shared" si="4"/>
        <v>6.7</v>
      </c>
      <c r="F57">
        <f t="shared" si="5"/>
        <v>14.65</v>
      </c>
      <c r="G57">
        <f t="shared" si="6"/>
        <v>6.42</v>
      </c>
    </row>
    <row r="58" spans="1:7" ht="15.75">
      <c r="A58" s="4">
        <v>19</v>
      </c>
      <c r="B58">
        <v>516</v>
      </c>
      <c r="C58">
        <v>71.459999999999994</v>
      </c>
      <c r="D58">
        <v>468</v>
      </c>
      <c r="E58">
        <f t="shared" si="4"/>
        <v>5.16</v>
      </c>
      <c r="F58">
        <f t="shared" si="5"/>
        <v>7.145999999999999</v>
      </c>
      <c r="G58">
        <f t="shared" si="6"/>
        <v>4.68</v>
      </c>
    </row>
    <row r="59" spans="1:7" ht="15.75">
      <c r="A59" s="4">
        <v>20</v>
      </c>
      <c r="B59">
        <v>460</v>
      </c>
      <c r="C59">
        <v>60.56</v>
      </c>
      <c r="D59">
        <v>473.5</v>
      </c>
      <c r="E59">
        <f t="shared" si="4"/>
        <v>4.5999999999999996</v>
      </c>
      <c r="F59">
        <f t="shared" si="5"/>
        <v>6.056</v>
      </c>
      <c r="G59">
        <f t="shared" si="6"/>
        <v>4.7350000000000003</v>
      </c>
    </row>
    <row r="60" spans="1:7" ht="15.75">
      <c r="A60" s="4">
        <v>21</v>
      </c>
      <c r="E60">
        <f t="shared" si="4"/>
        <v>0</v>
      </c>
      <c r="F60">
        <f t="shared" si="5"/>
        <v>0</v>
      </c>
      <c r="G60">
        <f t="shared" si="6"/>
        <v>0</v>
      </c>
    </row>
    <row r="61" spans="1:7" ht="15.75">
      <c r="A61" s="4">
        <v>22</v>
      </c>
      <c r="E61">
        <f t="shared" si="4"/>
        <v>0</v>
      </c>
      <c r="F61">
        <f t="shared" si="5"/>
        <v>0</v>
      </c>
      <c r="G61">
        <f t="shared" si="6"/>
        <v>0</v>
      </c>
    </row>
    <row r="62" spans="1:7" ht="15.75">
      <c r="A62" s="4">
        <v>23</v>
      </c>
      <c r="B62">
        <v>545</v>
      </c>
      <c r="C62">
        <v>95.64</v>
      </c>
      <c r="D62">
        <v>543</v>
      </c>
      <c r="E62">
        <f t="shared" si="4"/>
        <v>5.45</v>
      </c>
      <c r="F62">
        <f t="shared" si="5"/>
        <v>9.5640000000000001</v>
      </c>
      <c r="G62">
        <f t="shared" si="6"/>
        <v>5.43</v>
      </c>
    </row>
    <row r="63" spans="1:7" ht="15.75">
      <c r="A63" s="4">
        <v>24</v>
      </c>
      <c r="B63">
        <v>517</v>
      </c>
      <c r="C63">
        <v>104.64</v>
      </c>
      <c r="D63">
        <v>575</v>
      </c>
      <c r="E63">
        <f t="shared" si="4"/>
        <v>5.17</v>
      </c>
      <c r="F63">
        <f t="shared" si="5"/>
        <v>10.464</v>
      </c>
      <c r="G63">
        <f t="shared" si="6"/>
        <v>5.75</v>
      </c>
    </row>
    <row r="64" spans="1:7" ht="15.75">
      <c r="A64" s="4">
        <v>25</v>
      </c>
      <c r="B64">
        <v>572</v>
      </c>
      <c r="C64">
        <v>102.12</v>
      </c>
      <c r="D64">
        <v>614</v>
      </c>
      <c r="E64">
        <f t="shared" si="4"/>
        <v>5.72</v>
      </c>
      <c r="F64">
        <f t="shared" si="5"/>
        <v>10.212</v>
      </c>
      <c r="G64">
        <f t="shared" si="6"/>
        <v>6.14</v>
      </c>
    </row>
    <row r="65" spans="1:7" ht="15.75">
      <c r="A65" s="4">
        <v>26</v>
      </c>
      <c r="E65">
        <f t="shared" si="4"/>
        <v>0</v>
      </c>
      <c r="F65">
        <f t="shared" si="5"/>
        <v>0</v>
      </c>
      <c r="G65">
        <f t="shared" si="6"/>
        <v>0</v>
      </c>
    </row>
    <row r="66" spans="1:7" ht="15.75">
      <c r="A66" s="4">
        <v>27</v>
      </c>
      <c r="E66">
        <f t="shared" si="4"/>
        <v>0</v>
      </c>
      <c r="F66">
        <f t="shared" si="5"/>
        <v>0</v>
      </c>
      <c r="G66">
        <f t="shared" si="6"/>
        <v>0</v>
      </c>
    </row>
    <row r="67" spans="1:7" ht="15.75">
      <c r="A67" s="4">
        <v>1</v>
      </c>
      <c r="D67" s="6"/>
      <c r="E67">
        <f t="shared" si="4"/>
        <v>0</v>
      </c>
      <c r="F67">
        <f t="shared" si="5"/>
        <v>0</v>
      </c>
      <c r="G67">
        <f t="shared" si="6"/>
        <v>0</v>
      </c>
    </row>
    <row r="68" spans="1:7" ht="15.75">
      <c r="A68" s="4">
        <v>2</v>
      </c>
      <c r="B68">
        <v>705</v>
      </c>
      <c r="C68">
        <v>124.37</v>
      </c>
      <c r="D68">
        <v>593</v>
      </c>
      <c r="E68">
        <f t="shared" si="4"/>
        <v>7.05</v>
      </c>
      <c r="F68">
        <f t="shared" si="5"/>
        <v>12.437000000000001</v>
      </c>
      <c r="G68">
        <f t="shared" si="6"/>
        <v>5.93</v>
      </c>
    </row>
    <row r="69" spans="1:7" ht="15.75">
      <c r="A69" s="4">
        <v>3</v>
      </c>
      <c r="B69">
        <v>545</v>
      </c>
      <c r="C69">
        <v>96.67</v>
      </c>
      <c r="D69">
        <v>463.5</v>
      </c>
      <c r="E69">
        <f t="shared" si="4"/>
        <v>5.45</v>
      </c>
      <c r="F69">
        <f t="shared" si="5"/>
        <v>9.6669999999999998</v>
      </c>
      <c r="G69">
        <f t="shared" si="6"/>
        <v>4.6349999999999998</v>
      </c>
    </row>
    <row r="70" spans="1:7" ht="15.75">
      <c r="A70" s="4">
        <v>4</v>
      </c>
      <c r="E70">
        <f t="shared" si="4"/>
        <v>0</v>
      </c>
      <c r="F70">
        <f t="shared" si="5"/>
        <v>0</v>
      </c>
      <c r="G70">
        <f t="shared" si="6"/>
        <v>0</v>
      </c>
    </row>
    <row r="71" spans="1:7" ht="15.75">
      <c r="A71" s="4">
        <v>5</v>
      </c>
      <c r="B71">
        <v>590</v>
      </c>
      <c r="C71">
        <v>124.16</v>
      </c>
      <c r="D71">
        <v>592</v>
      </c>
      <c r="E71">
        <f t="shared" si="4"/>
        <v>5.9</v>
      </c>
      <c r="F71">
        <f t="shared" si="5"/>
        <v>12.416</v>
      </c>
      <c r="G71">
        <f t="shared" si="6"/>
        <v>5.92</v>
      </c>
    </row>
    <row r="72" spans="1:7" ht="15.75">
      <c r="A72" s="4">
        <v>6</v>
      </c>
      <c r="B72">
        <v>585</v>
      </c>
      <c r="C72">
        <v>73.290000000000006</v>
      </c>
      <c r="D72">
        <v>417</v>
      </c>
      <c r="E72">
        <f t="shared" si="4"/>
        <v>5.85</v>
      </c>
      <c r="F72">
        <f t="shared" si="5"/>
        <v>7.3290000000000006</v>
      </c>
      <c r="G72">
        <f t="shared" si="6"/>
        <v>4.17</v>
      </c>
    </row>
    <row r="73" spans="1:7" ht="15.75">
      <c r="A73" s="4">
        <v>7</v>
      </c>
      <c r="B73">
        <v>552</v>
      </c>
      <c r="C73">
        <v>60.14</v>
      </c>
      <c r="D73">
        <v>320.5</v>
      </c>
      <c r="E73">
        <f t="shared" si="4"/>
        <v>5.52</v>
      </c>
      <c r="F73">
        <f t="shared" si="5"/>
        <v>6.0140000000000002</v>
      </c>
      <c r="G73">
        <f t="shared" si="6"/>
        <v>3.2050000000000001</v>
      </c>
    </row>
    <row r="74" spans="1:7" ht="15.75">
      <c r="A74" s="4">
        <v>8</v>
      </c>
      <c r="B74">
        <v>545</v>
      </c>
      <c r="C74">
        <v>60.21</v>
      </c>
      <c r="D74">
        <v>337.5</v>
      </c>
      <c r="E74">
        <f t="shared" si="4"/>
        <v>5.45</v>
      </c>
      <c r="F74">
        <f t="shared" si="5"/>
        <v>6.0209999999999999</v>
      </c>
      <c r="G74">
        <f t="shared" si="6"/>
        <v>3.375</v>
      </c>
    </row>
    <row r="75" spans="1:7" ht="15.75">
      <c r="A75" s="4">
        <v>9</v>
      </c>
      <c r="B75">
        <v>602</v>
      </c>
      <c r="C75">
        <v>96.6</v>
      </c>
      <c r="D75">
        <v>470</v>
      </c>
      <c r="E75">
        <f t="shared" si="4"/>
        <v>6.02</v>
      </c>
      <c r="F75">
        <f t="shared" si="5"/>
        <v>9.66</v>
      </c>
      <c r="G75">
        <f t="shared" si="6"/>
        <v>4.7</v>
      </c>
    </row>
    <row r="76" spans="1:7" ht="15.75">
      <c r="A76" s="4">
        <v>10</v>
      </c>
      <c r="B76">
        <v>576</v>
      </c>
      <c r="C76">
        <v>70.260000000000005</v>
      </c>
      <c r="D76">
        <v>426</v>
      </c>
      <c r="E76">
        <f t="shared" si="4"/>
        <v>5.76</v>
      </c>
      <c r="F76">
        <f t="shared" si="5"/>
        <v>7.0260000000000007</v>
      </c>
      <c r="G76">
        <f t="shared" si="6"/>
        <v>4.26</v>
      </c>
    </row>
    <row r="77" spans="1:7" ht="15.75">
      <c r="A77" s="4">
        <v>11</v>
      </c>
      <c r="B77">
        <v>690</v>
      </c>
      <c r="C77">
        <v>121.27</v>
      </c>
      <c r="D77">
        <v>633.5</v>
      </c>
      <c r="E77">
        <f t="shared" si="4"/>
        <v>6.9</v>
      </c>
      <c r="F77">
        <f t="shared" si="5"/>
        <v>12.126999999999999</v>
      </c>
      <c r="G77">
        <f t="shared" si="6"/>
        <v>6.335</v>
      </c>
    </row>
    <row r="78" spans="1:7" ht="15.75">
      <c r="A78" s="4">
        <v>12</v>
      </c>
      <c r="E78">
        <f t="shared" si="4"/>
        <v>0</v>
      </c>
      <c r="F78">
        <f t="shared" si="5"/>
        <v>0</v>
      </c>
      <c r="G78">
        <f t="shared" si="6"/>
        <v>0</v>
      </c>
    </row>
    <row r="79" spans="1:7" ht="15.75">
      <c r="A79" s="4">
        <v>13</v>
      </c>
      <c r="B79">
        <v>656</v>
      </c>
      <c r="C79">
        <v>105.49</v>
      </c>
      <c r="D79">
        <v>557</v>
      </c>
      <c r="E79">
        <f t="shared" si="4"/>
        <v>6.56</v>
      </c>
      <c r="F79">
        <f t="shared" si="5"/>
        <v>10.548999999999999</v>
      </c>
      <c r="G79">
        <f t="shared" si="6"/>
        <v>5.57</v>
      </c>
    </row>
    <row r="80" spans="1:7" ht="15.75">
      <c r="A80" s="4">
        <v>14</v>
      </c>
      <c r="B80">
        <v>585</v>
      </c>
      <c r="C80">
        <v>72.819999999999993</v>
      </c>
      <c r="D80">
        <v>472</v>
      </c>
      <c r="E80">
        <f t="shared" si="4"/>
        <v>5.85</v>
      </c>
      <c r="F80">
        <f t="shared" si="5"/>
        <v>7.2819999999999991</v>
      </c>
      <c r="G80">
        <f t="shared" si="6"/>
        <v>4.72</v>
      </c>
    </row>
    <row r="81" spans="1:7" ht="15.75">
      <c r="A81" s="4">
        <v>15</v>
      </c>
      <c r="B81">
        <v>682</v>
      </c>
      <c r="C81">
        <v>110.93</v>
      </c>
      <c r="D81">
        <v>570.5</v>
      </c>
      <c r="E81">
        <f t="shared" si="4"/>
        <v>6.82</v>
      </c>
      <c r="F81">
        <f t="shared" si="5"/>
        <v>11.093</v>
      </c>
      <c r="G81">
        <f t="shared" si="6"/>
        <v>5.7050000000000001</v>
      </c>
    </row>
    <row r="82" spans="1:7" ht="15.75">
      <c r="A82" s="4">
        <v>16</v>
      </c>
      <c r="B82">
        <v>652</v>
      </c>
      <c r="C82">
        <v>95.89</v>
      </c>
      <c r="D82">
        <v>537</v>
      </c>
      <c r="E82">
        <f t="shared" si="4"/>
        <v>6.52</v>
      </c>
      <c r="F82">
        <f t="shared" si="5"/>
        <v>9.5890000000000004</v>
      </c>
      <c r="G82">
        <f t="shared" si="6"/>
        <v>5.37</v>
      </c>
    </row>
    <row r="83" spans="1:7" ht="15.75">
      <c r="A83" s="4">
        <v>17</v>
      </c>
      <c r="B83">
        <v>656</v>
      </c>
      <c r="C83">
        <v>138.91999999999999</v>
      </c>
      <c r="D83">
        <v>606</v>
      </c>
      <c r="E83">
        <f t="shared" si="4"/>
        <v>6.56</v>
      </c>
      <c r="F83">
        <f t="shared" si="5"/>
        <v>13.891999999999999</v>
      </c>
      <c r="G83">
        <f t="shared" si="6"/>
        <v>6.06</v>
      </c>
    </row>
    <row r="84" spans="1:7" ht="15.75">
      <c r="A84" s="4">
        <v>18</v>
      </c>
      <c r="E84">
        <f t="shared" si="4"/>
        <v>0</v>
      </c>
      <c r="F84">
        <f t="shared" si="5"/>
        <v>0</v>
      </c>
      <c r="G84">
        <f t="shared" si="6"/>
        <v>0</v>
      </c>
    </row>
    <row r="85" spans="1:7" ht="15.75">
      <c r="A85" s="4">
        <v>19</v>
      </c>
      <c r="E85">
        <f t="shared" si="4"/>
        <v>0</v>
      </c>
      <c r="F85">
        <f t="shared" si="5"/>
        <v>0</v>
      </c>
      <c r="G85">
        <f t="shared" si="6"/>
        <v>0</v>
      </c>
    </row>
    <row r="86" spans="1:7" ht="15.75">
      <c r="A86" s="4">
        <v>20</v>
      </c>
      <c r="E86">
        <f t="shared" si="4"/>
        <v>0</v>
      </c>
      <c r="F86">
        <f t="shared" si="5"/>
        <v>0</v>
      </c>
      <c r="G86">
        <f t="shared" si="6"/>
        <v>0</v>
      </c>
    </row>
    <row r="87" spans="1:7" ht="15.75">
      <c r="A87" s="4">
        <v>21</v>
      </c>
      <c r="B87">
        <v>432</v>
      </c>
      <c r="C87">
        <v>52.41</v>
      </c>
      <c r="D87">
        <v>458.5</v>
      </c>
      <c r="E87">
        <f t="shared" si="4"/>
        <v>4.32</v>
      </c>
      <c r="F87">
        <f t="shared" si="5"/>
        <v>5.2409999999999997</v>
      </c>
      <c r="G87">
        <f t="shared" si="6"/>
        <v>4.585</v>
      </c>
    </row>
    <row r="88" spans="1:7" ht="15.75">
      <c r="A88" s="4">
        <v>22</v>
      </c>
      <c r="B88">
        <v>455</v>
      </c>
      <c r="C88">
        <v>44.65</v>
      </c>
      <c r="D88">
        <v>477</v>
      </c>
      <c r="E88">
        <f t="shared" si="4"/>
        <v>4.55</v>
      </c>
      <c r="F88">
        <f t="shared" si="5"/>
        <v>4.4649999999999999</v>
      </c>
      <c r="G88">
        <f t="shared" si="6"/>
        <v>4.7699999999999996</v>
      </c>
    </row>
    <row r="89" spans="1:7" ht="15.75">
      <c r="A89" s="4">
        <v>23</v>
      </c>
      <c r="B89">
        <v>536</v>
      </c>
      <c r="C89">
        <v>75.61</v>
      </c>
      <c r="D89">
        <v>430</v>
      </c>
      <c r="E89">
        <f t="shared" si="4"/>
        <v>5.36</v>
      </c>
      <c r="F89">
        <f t="shared" si="5"/>
        <v>7.5609999999999999</v>
      </c>
      <c r="G89">
        <f t="shared" si="6"/>
        <v>4.3</v>
      </c>
    </row>
    <row r="90" spans="1:7" ht="15.75">
      <c r="A90" s="4">
        <v>24</v>
      </c>
      <c r="E90">
        <f t="shared" si="4"/>
        <v>0</v>
      </c>
      <c r="F90">
        <f t="shared" si="5"/>
        <v>0</v>
      </c>
      <c r="G90">
        <f t="shared" si="6"/>
        <v>0</v>
      </c>
    </row>
    <row r="91" spans="1:7" ht="15.75">
      <c r="A91" s="4">
        <v>25</v>
      </c>
      <c r="E91">
        <f t="shared" si="4"/>
        <v>0</v>
      </c>
      <c r="F91">
        <f t="shared" si="5"/>
        <v>0</v>
      </c>
      <c r="G91">
        <f t="shared" si="6"/>
        <v>0</v>
      </c>
    </row>
    <row r="92" spans="1:7" ht="15.75">
      <c r="A92" s="4">
        <v>26</v>
      </c>
      <c r="B92">
        <v>709</v>
      </c>
      <c r="C92">
        <v>130.76</v>
      </c>
      <c r="D92">
        <v>655.5</v>
      </c>
      <c r="E92">
        <f t="shared" si="4"/>
        <v>7.09</v>
      </c>
      <c r="F92">
        <f t="shared" si="5"/>
        <v>13.075999999999999</v>
      </c>
      <c r="G92">
        <f t="shared" si="6"/>
        <v>6.5549999999999997</v>
      </c>
    </row>
    <row r="93" spans="1:7" ht="15.75">
      <c r="A93" s="4">
        <v>27</v>
      </c>
      <c r="E93">
        <f t="shared" si="4"/>
        <v>0</v>
      </c>
      <c r="F93">
        <f t="shared" si="5"/>
        <v>0</v>
      </c>
      <c r="G93">
        <f t="shared" si="6"/>
        <v>0</v>
      </c>
    </row>
    <row r="94" spans="1:7" ht="15.75">
      <c r="A94" s="4">
        <v>1</v>
      </c>
      <c r="B94">
        <v>482</v>
      </c>
      <c r="C94">
        <v>69.94</v>
      </c>
      <c r="D94">
        <v>422</v>
      </c>
      <c r="E94">
        <f t="shared" si="4"/>
        <v>4.82</v>
      </c>
      <c r="F94">
        <f t="shared" si="5"/>
        <v>6.9939999999999998</v>
      </c>
      <c r="G94">
        <f t="shared" si="6"/>
        <v>4.22</v>
      </c>
    </row>
    <row r="95" spans="1:7" ht="15.75">
      <c r="A95" s="4">
        <v>2</v>
      </c>
      <c r="B95">
        <v>412</v>
      </c>
      <c r="C95">
        <v>74.8</v>
      </c>
      <c r="D95">
        <v>423</v>
      </c>
      <c r="E95">
        <f t="shared" si="4"/>
        <v>4.12</v>
      </c>
      <c r="F95">
        <f t="shared" si="5"/>
        <v>7.4799999999999995</v>
      </c>
      <c r="G95">
        <f t="shared" si="6"/>
        <v>4.2300000000000004</v>
      </c>
    </row>
    <row r="96" spans="1:7" ht="15.75">
      <c r="A96" s="4">
        <v>3</v>
      </c>
      <c r="B96">
        <v>586</v>
      </c>
      <c r="C96">
        <v>63.82</v>
      </c>
      <c r="D96">
        <v>481</v>
      </c>
      <c r="E96">
        <f t="shared" si="4"/>
        <v>5.86</v>
      </c>
      <c r="F96">
        <f t="shared" si="5"/>
        <v>6.3819999999999997</v>
      </c>
      <c r="G96">
        <f t="shared" si="6"/>
        <v>4.8099999999999996</v>
      </c>
    </row>
    <row r="97" spans="1:7" ht="15.75">
      <c r="A97" s="4">
        <v>4</v>
      </c>
      <c r="B97">
        <v>410</v>
      </c>
      <c r="C97">
        <v>92.8</v>
      </c>
      <c r="D97">
        <v>318.5</v>
      </c>
      <c r="E97">
        <f t="shared" si="4"/>
        <v>4.0999999999999996</v>
      </c>
      <c r="F97">
        <f t="shared" si="5"/>
        <v>9.2799999999999994</v>
      </c>
      <c r="G97">
        <f t="shared" si="6"/>
        <v>3.1850000000000001</v>
      </c>
    </row>
    <row r="98" spans="1:7" ht="15.75">
      <c r="A98" s="4">
        <v>5</v>
      </c>
      <c r="E98">
        <f t="shared" si="4"/>
        <v>0</v>
      </c>
      <c r="F98">
        <f t="shared" si="5"/>
        <v>0</v>
      </c>
      <c r="G98">
        <f t="shared" si="6"/>
        <v>0</v>
      </c>
    </row>
    <row r="99" spans="1:7" ht="15.75">
      <c r="A99" s="4">
        <v>6</v>
      </c>
      <c r="B99">
        <v>506</v>
      </c>
      <c r="C99">
        <v>49.43</v>
      </c>
      <c r="D99">
        <v>399</v>
      </c>
      <c r="E99">
        <f t="shared" si="4"/>
        <v>5.0599999999999996</v>
      </c>
      <c r="F99">
        <f t="shared" si="5"/>
        <v>4.9429999999999996</v>
      </c>
      <c r="G99">
        <f t="shared" si="6"/>
        <v>3.99</v>
      </c>
    </row>
    <row r="100" spans="1:7" ht="15.75">
      <c r="A100" s="4">
        <v>7</v>
      </c>
      <c r="B100">
        <v>572</v>
      </c>
      <c r="C100">
        <v>99.43</v>
      </c>
      <c r="D100">
        <v>495.5</v>
      </c>
      <c r="E100">
        <f t="shared" si="4"/>
        <v>5.72</v>
      </c>
      <c r="F100">
        <f t="shared" si="5"/>
        <v>9.9430000000000014</v>
      </c>
      <c r="G100">
        <f t="shared" si="6"/>
        <v>4.9550000000000001</v>
      </c>
    </row>
    <row r="101" spans="1:7" ht="15.75">
      <c r="A101" s="4">
        <v>8</v>
      </c>
      <c r="B101">
        <v>512</v>
      </c>
      <c r="C101">
        <v>71.77</v>
      </c>
      <c r="D101">
        <v>401</v>
      </c>
      <c r="E101">
        <f t="shared" si="4"/>
        <v>5.12</v>
      </c>
      <c r="F101">
        <f t="shared" si="5"/>
        <v>7.1769999999999996</v>
      </c>
      <c r="G101">
        <f t="shared" si="6"/>
        <v>4.01</v>
      </c>
    </row>
    <row r="102" spans="1:7" ht="15.75">
      <c r="A102" s="4">
        <v>9</v>
      </c>
      <c r="B102">
        <v>602</v>
      </c>
      <c r="C102">
        <v>60.91</v>
      </c>
      <c r="D102">
        <v>434.5</v>
      </c>
      <c r="E102">
        <f t="shared" si="4"/>
        <v>6.02</v>
      </c>
      <c r="F102">
        <f t="shared" si="5"/>
        <v>6.0909999999999993</v>
      </c>
      <c r="G102">
        <f t="shared" si="6"/>
        <v>4.3449999999999998</v>
      </c>
    </row>
    <row r="103" spans="1:7" ht="15.75">
      <c r="A103" s="4">
        <v>10</v>
      </c>
      <c r="B103">
        <v>582</v>
      </c>
      <c r="C103">
        <v>77.89</v>
      </c>
      <c r="D103">
        <v>478</v>
      </c>
      <c r="E103">
        <f t="shared" si="4"/>
        <v>5.82</v>
      </c>
      <c r="F103">
        <f t="shared" si="5"/>
        <v>7.7889999999999997</v>
      </c>
      <c r="G103">
        <f t="shared" si="6"/>
        <v>4.78</v>
      </c>
    </row>
    <row r="104" spans="1:7" ht="15.75">
      <c r="A104" s="4">
        <v>11</v>
      </c>
      <c r="B104">
        <v>546</v>
      </c>
      <c r="C104">
        <v>65.69</v>
      </c>
      <c r="D104">
        <v>400.5</v>
      </c>
      <c r="E104">
        <f t="shared" si="4"/>
        <v>5.46</v>
      </c>
      <c r="F104">
        <f t="shared" si="5"/>
        <v>6.569</v>
      </c>
      <c r="G104">
        <f t="shared" si="6"/>
        <v>4.0049999999999999</v>
      </c>
    </row>
    <row r="105" spans="1:7" ht="15.75">
      <c r="A105" s="4">
        <v>12</v>
      </c>
      <c r="E105">
        <f t="shared" ref="E105:E168" si="7">B105/100</f>
        <v>0</v>
      </c>
      <c r="F105">
        <f t="shared" ref="F105:F168" si="8">C105/10</f>
        <v>0</v>
      </c>
      <c r="G105">
        <f t="shared" ref="G105:G168" si="9">D105/100</f>
        <v>0</v>
      </c>
    </row>
    <row r="106" spans="1:7" ht="15.75">
      <c r="A106" s="4">
        <v>13</v>
      </c>
      <c r="B106">
        <v>576</v>
      </c>
      <c r="C106">
        <v>61.88</v>
      </c>
      <c r="D106">
        <v>410.5</v>
      </c>
      <c r="E106">
        <f t="shared" si="7"/>
        <v>5.76</v>
      </c>
      <c r="F106">
        <f t="shared" si="8"/>
        <v>6.1880000000000006</v>
      </c>
      <c r="G106">
        <f t="shared" si="9"/>
        <v>4.1050000000000004</v>
      </c>
    </row>
    <row r="107" spans="1:7" ht="15.75">
      <c r="A107" s="4">
        <v>14</v>
      </c>
      <c r="B107">
        <v>634</v>
      </c>
      <c r="C107">
        <v>73.680000000000007</v>
      </c>
      <c r="D107">
        <v>432</v>
      </c>
      <c r="E107">
        <f t="shared" si="7"/>
        <v>6.34</v>
      </c>
      <c r="F107">
        <f t="shared" si="8"/>
        <v>7.3680000000000003</v>
      </c>
      <c r="G107">
        <f t="shared" si="9"/>
        <v>4.32</v>
      </c>
    </row>
    <row r="108" spans="1:7" ht="15.75">
      <c r="A108" s="4">
        <v>15</v>
      </c>
      <c r="B108">
        <v>596</v>
      </c>
      <c r="C108">
        <v>87.84</v>
      </c>
      <c r="D108">
        <v>459.5</v>
      </c>
      <c r="E108">
        <f t="shared" si="7"/>
        <v>5.96</v>
      </c>
      <c r="F108">
        <f t="shared" si="8"/>
        <v>8.7840000000000007</v>
      </c>
      <c r="G108">
        <f t="shared" si="9"/>
        <v>4.5949999999999998</v>
      </c>
    </row>
    <row r="109" spans="1:7" ht="15.75">
      <c r="A109" s="4">
        <v>16</v>
      </c>
      <c r="B109">
        <v>546</v>
      </c>
      <c r="C109">
        <v>70.36</v>
      </c>
      <c r="D109">
        <v>496</v>
      </c>
      <c r="E109">
        <f t="shared" si="7"/>
        <v>5.46</v>
      </c>
      <c r="F109">
        <f t="shared" si="8"/>
        <v>7.0359999999999996</v>
      </c>
      <c r="G109">
        <f t="shared" si="9"/>
        <v>4.96</v>
      </c>
    </row>
    <row r="110" spans="1:7" ht="15.75">
      <c r="A110" s="4">
        <v>17</v>
      </c>
      <c r="B110">
        <v>592</v>
      </c>
      <c r="C110">
        <v>88.98</v>
      </c>
      <c r="D110">
        <v>608</v>
      </c>
      <c r="E110">
        <f t="shared" si="7"/>
        <v>5.92</v>
      </c>
      <c r="F110">
        <f t="shared" si="8"/>
        <v>8.8979999999999997</v>
      </c>
      <c r="G110">
        <f t="shared" si="9"/>
        <v>6.08</v>
      </c>
    </row>
    <row r="111" spans="1:7" ht="15.75">
      <c r="A111" s="4">
        <v>18</v>
      </c>
      <c r="B111">
        <v>552</v>
      </c>
      <c r="C111">
        <v>86.73</v>
      </c>
      <c r="D111">
        <v>506.5</v>
      </c>
      <c r="E111">
        <f t="shared" si="7"/>
        <v>5.52</v>
      </c>
      <c r="F111">
        <f t="shared" si="8"/>
        <v>8.673</v>
      </c>
      <c r="G111">
        <f t="shared" si="9"/>
        <v>5.0650000000000004</v>
      </c>
    </row>
    <row r="112" spans="1:7" ht="15.75">
      <c r="A112" s="4">
        <v>19</v>
      </c>
      <c r="E112">
        <f t="shared" si="7"/>
        <v>0</v>
      </c>
      <c r="F112">
        <f t="shared" si="8"/>
        <v>0</v>
      </c>
      <c r="G112">
        <f t="shared" si="9"/>
        <v>0</v>
      </c>
    </row>
    <row r="113" spans="1:7" ht="15.75">
      <c r="A113" s="4">
        <v>20</v>
      </c>
      <c r="B113">
        <v>546</v>
      </c>
      <c r="C113">
        <v>63.15</v>
      </c>
      <c r="D113">
        <v>389.5</v>
      </c>
      <c r="E113">
        <f t="shared" si="7"/>
        <v>5.46</v>
      </c>
      <c r="F113">
        <f t="shared" si="8"/>
        <v>6.3149999999999995</v>
      </c>
      <c r="G113">
        <f t="shared" si="9"/>
        <v>3.895</v>
      </c>
    </row>
    <row r="114" spans="1:7" ht="15.75">
      <c r="A114" s="4">
        <v>21</v>
      </c>
      <c r="B114">
        <v>636</v>
      </c>
      <c r="C114">
        <v>68.040000000000006</v>
      </c>
      <c r="D114">
        <v>478</v>
      </c>
      <c r="E114">
        <f t="shared" si="7"/>
        <v>6.36</v>
      </c>
      <c r="F114">
        <f t="shared" si="8"/>
        <v>6.8040000000000003</v>
      </c>
      <c r="G114">
        <f t="shared" si="9"/>
        <v>4.78</v>
      </c>
    </row>
    <row r="115" spans="1:7" ht="15.75">
      <c r="A115" s="4">
        <v>22</v>
      </c>
      <c r="B115">
        <v>556</v>
      </c>
      <c r="C115">
        <v>54.32</v>
      </c>
      <c r="D115">
        <v>375</v>
      </c>
      <c r="E115">
        <f t="shared" si="7"/>
        <v>5.56</v>
      </c>
      <c r="F115">
        <f t="shared" si="8"/>
        <v>5.4320000000000004</v>
      </c>
      <c r="G115">
        <f t="shared" si="9"/>
        <v>3.75</v>
      </c>
    </row>
    <row r="116" spans="1:7" ht="15.75">
      <c r="A116" s="4">
        <v>23</v>
      </c>
      <c r="B116">
        <v>604</v>
      </c>
      <c r="C116">
        <v>71.58</v>
      </c>
      <c r="D116">
        <v>384</v>
      </c>
      <c r="E116">
        <f t="shared" si="7"/>
        <v>6.04</v>
      </c>
      <c r="F116">
        <f t="shared" si="8"/>
        <v>7.1579999999999995</v>
      </c>
      <c r="G116">
        <f t="shared" si="9"/>
        <v>3.84</v>
      </c>
    </row>
    <row r="117" spans="1:7" ht="15.75">
      <c r="A117" s="4">
        <v>24</v>
      </c>
      <c r="B117">
        <v>697</v>
      </c>
      <c r="C117">
        <v>78.400000000000006</v>
      </c>
      <c r="D117">
        <v>549.5</v>
      </c>
      <c r="E117">
        <f t="shared" si="7"/>
        <v>6.97</v>
      </c>
      <c r="F117">
        <f t="shared" si="8"/>
        <v>7.8400000000000007</v>
      </c>
      <c r="G117">
        <f t="shared" si="9"/>
        <v>5.4950000000000001</v>
      </c>
    </row>
    <row r="118" spans="1:7" ht="15.75">
      <c r="A118" s="4">
        <v>25</v>
      </c>
      <c r="B118">
        <v>710</v>
      </c>
      <c r="C118">
        <v>92.92</v>
      </c>
      <c r="D118">
        <v>311</v>
      </c>
      <c r="E118">
        <f t="shared" si="7"/>
        <v>7.1</v>
      </c>
      <c r="F118">
        <f t="shared" si="8"/>
        <v>9.2919999999999998</v>
      </c>
      <c r="G118">
        <f t="shared" si="9"/>
        <v>3.11</v>
      </c>
    </row>
    <row r="119" spans="1:7" ht="15.75">
      <c r="A119" s="4">
        <v>26</v>
      </c>
      <c r="B119">
        <v>705</v>
      </c>
      <c r="C119">
        <v>91.22</v>
      </c>
      <c r="D119">
        <v>521.5</v>
      </c>
      <c r="E119">
        <f t="shared" si="7"/>
        <v>7.05</v>
      </c>
      <c r="F119">
        <f t="shared" si="8"/>
        <v>9.1219999999999999</v>
      </c>
      <c r="G119">
        <f t="shared" si="9"/>
        <v>5.2149999999999999</v>
      </c>
    </row>
    <row r="120" spans="1:7" ht="15.75">
      <c r="A120" s="4">
        <v>27</v>
      </c>
      <c r="B120">
        <v>805</v>
      </c>
      <c r="C120">
        <v>57.54</v>
      </c>
      <c r="D120">
        <v>489</v>
      </c>
      <c r="E120">
        <f t="shared" si="7"/>
        <v>8.0500000000000007</v>
      </c>
      <c r="F120">
        <f t="shared" si="8"/>
        <v>5.7539999999999996</v>
      </c>
      <c r="G120">
        <f t="shared" si="9"/>
        <v>4.8899999999999997</v>
      </c>
    </row>
    <row r="121" spans="1:7" ht="15.75">
      <c r="A121" s="4">
        <v>1</v>
      </c>
      <c r="B121">
        <v>475</v>
      </c>
      <c r="C121">
        <v>75.08</v>
      </c>
      <c r="D121">
        <v>377.5</v>
      </c>
      <c r="E121">
        <f t="shared" si="7"/>
        <v>4.75</v>
      </c>
      <c r="F121">
        <f t="shared" si="8"/>
        <v>7.508</v>
      </c>
      <c r="G121">
        <f t="shared" si="9"/>
        <v>3.7749999999999999</v>
      </c>
    </row>
    <row r="122" spans="1:7" ht="15.75">
      <c r="A122" s="4">
        <v>2</v>
      </c>
      <c r="B122">
        <v>492</v>
      </c>
      <c r="C122">
        <v>75.7</v>
      </c>
      <c r="D122">
        <v>391</v>
      </c>
      <c r="E122">
        <f t="shared" si="7"/>
        <v>4.92</v>
      </c>
      <c r="F122">
        <f t="shared" si="8"/>
        <v>7.57</v>
      </c>
      <c r="G122">
        <f t="shared" si="9"/>
        <v>3.91</v>
      </c>
    </row>
    <row r="123" spans="1:7" ht="15.75">
      <c r="A123" s="4">
        <v>3</v>
      </c>
      <c r="B123">
        <v>522</v>
      </c>
      <c r="C123">
        <v>82.66</v>
      </c>
      <c r="D123">
        <v>400.5</v>
      </c>
      <c r="E123">
        <f t="shared" si="7"/>
        <v>5.22</v>
      </c>
      <c r="F123">
        <f t="shared" si="8"/>
        <v>8.266</v>
      </c>
      <c r="G123">
        <f t="shared" si="9"/>
        <v>4.0049999999999999</v>
      </c>
    </row>
    <row r="124" spans="1:7" ht="15.75">
      <c r="A124" s="4">
        <v>4</v>
      </c>
      <c r="B124">
        <v>543</v>
      </c>
      <c r="C124">
        <v>70.27</v>
      </c>
      <c r="D124">
        <v>361</v>
      </c>
      <c r="E124">
        <f t="shared" si="7"/>
        <v>5.43</v>
      </c>
      <c r="F124">
        <f t="shared" si="8"/>
        <v>7.0269999999999992</v>
      </c>
      <c r="G124">
        <f t="shared" si="9"/>
        <v>3.61</v>
      </c>
    </row>
    <row r="125" spans="1:7" ht="15.75">
      <c r="A125" s="4">
        <v>5</v>
      </c>
      <c r="B125">
        <v>496</v>
      </c>
      <c r="C125">
        <v>63.54</v>
      </c>
      <c r="D125">
        <v>373.5</v>
      </c>
      <c r="E125">
        <f t="shared" si="7"/>
        <v>4.96</v>
      </c>
      <c r="F125">
        <f t="shared" si="8"/>
        <v>6.3540000000000001</v>
      </c>
      <c r="G125">
        <f t="shared" si="9"/>
        <v>3.7349999999999999</v>
      </c>
    </row>
    <row r="126" spans="1:7" ht="15.75">
      <c r="A126" s="4">
        <v>6</v>
      </c>
      <c r="B126">
        <v>483</v>
      </c>
      <c r="C126">
        <v>78.540000000000006</v>
      </c>
      <c r="D126">
        <v>360</v>
      </c>
      <c r="E126">
        <f t="shared" si="7"/>
        <v>4.83</v>
      </c>
      <c r="F126">
        <f t="shared" si="8"/>
        <v>7.854000000000001</v>
      </c>
      <c r="G126">
        <f t="shared" si="9"/>
        <v>3.6</v>
      </c>
    </row>
    <row r="127" spans="1:7" ht="15.75">
      <c r="A127" s="4">
        <v>7</v>
      </c>
      <c r="B127">
        <v>466</v>
      </c>
      <c r="C127">
        <v>61.33</v>
      </c>
      <c r="D127">
        <v>304.5</v>
      </c>
      <c r="E127">
        <f t="shared" si="7"/>
        <v>4.66</v>
      </c>
      <c r="F127">
        <f t="shared" si="8"/>
        <v>6.133</v>
      </c>
      <c r="G127">
        <f t="shared" si="9"/>
        <v>3.0449999999999999</v>
      </c>
    </row>
    <row r="128" spans="1:7" ht="15.75">
      <c r="A128" s="4">
        <v>8</v>
      </c>
      <c r="B128">
        <v>510</v>
      </c>
      <c r="C128">
        <v>71.72</v>
      </c>
      <c r="D128">
        <v>357.5</v>
      </c>
      <c r="E128">
        <f t="shared" si="7"/>
        <v>5.0999999999999996</v>
      </c>
      <c r="F128">
        <f t="shared" si="8"/>
        <v>7.1719999999999997</v>
      </c>
      <c r="G128">
        <f t="shared" si="9"/>
        <v>3.5750000000000002</v>
      </c>
    </row>
    <row r="129" spans="1:7" ht="15.75">
      <c r="A129" s="4">
        <v>9</v>
      </c>
      <c r="E129">
        <f t="shared" si="7"/>
        <v>0</v>
      </c>
      <c r="F129">
        <f t="shared" si="8"/>
        <v>0</v>
      </c>
      <c r="G129">
        <f t="shared" si="9"/>
        <v>0</v>
      </c>
    </row>
    <row r="130" spans="1:7" ht="15.75">
      <c r="A130" s="4">
        <v>10</v>
      </c>
      <c r="E130">
        <f t="shared" si="7"/>
        <v>0</v>
      </c>
      <c r="F130">
        <f t="shared" si="8"/>
        <v>0</v>
      </c>
      <c r="G130">
        <f t="shared" si="9"/>
        <v>0</v>
      </c>
    </row>
    <row r="131" spans="1:7" ht="15.75">
      <c r="A131" s="4">
        <v>11</v>
      </c>
      <c r="B131">
        <v>514</v>
      </c>
      <c r="C131">
        <v>58.5</v>
      </c>
      <c r="D131">
        <v>387.5</v>
      </c>
      <c r="E131">
        <f t="shared" si="7"/>
        <v>5.14</v>
      </c>
      <c r="F131">
        <f t="shared" si="8"/>
        <v>5.85</v>
      </c>
      <c r="G131">
        <f t="shared" si="9"/>
        <v>3.875</v>
      </c>
    </row>
    <row r="132" spans="1:7" ht="15.75">
      <c r="A132" s="4">
        <v>12</v>
      </c>
      <c r="B132">
        <v>553</v>
      </c>
      <c r="C132">
        <v>65.69</v>
      </c>
      <c r="D132">
        <v>382.5</v>
      </c>
      <c r="E132">
        <f t="shared" si="7"/>
        <v>5.53</v>
      </c>
      <c r="F132">
        <f t="shared" si="8"/>
        <v>6.569</v>
      </c>
      <c r="G132">
        <f t="shared" si="9"/>
        <v>3.8250000000000002</v>
      </c>
    </row>
    <row r="133" spans="1:7" ht="15.75">
      <c r="A133" s="4">
        <v>13</v>
      </c>
      <c r="B133">
        <v>633</v>
      </c>
      <c r="C133">
        <v>76.349999999999994</v>
      </c>
      <c r="D133">
        <v>370</v>
      </c>
      <c r="E133">
        <f t="shared" si="7"/>
        <v>6.33</v>
      </c>
      <c r="F133">
        <f t="shared" si="8"/>
        <v>7.6349999999999998</v>
      </c>
      <c r="G133">
        <f t="shared" si="9"/>
        <v>3.7</v>
      </c>
    </row>
    <row r="134" spans="1:7" ht="15.75">
      <c r="A134" s="4">
        <v>14</v>
      </c>
      <c r="E134">
        <f t="shared" si="7"/>
        <v>0</v>
      </c>
      <c r="F134">
        <f t="shared" si="8"/>
        <v>0</v>
      </c>
      <c r="G134">
        <f t="shared" si="9"/>
        <v>0</v>
      </c>
    </row>
    <row r="135" spans="1:7" ht="15.75">
      <c r="A135" s="4">
        <v>15</v>
      </c>
      <c r="B135">
        <v>445</v>
      </c>
      <c r="C135">
        <v>46.54</v>
      </c>
      <c r="D135">
        <v>372.5</v>
      </c>
      <c r="E135">
        <f t="shared" si="7"/>
        <v>4.45</v>
      </c>
      <c r="F135">
        <f t="shared" si="8"/>
        <v>4.6539999999999999</v>
      </c>
      <c r="G135">
        <f t="shared" si="9"/>
        <v>3.7250000000000001</v>
      </c>
    </row>
    <row r="136" spans="1:7" ht="15.75">
      <c r="A136" s="4">
        <v>16</v>
      </c>
      <c r="B136">
        <v>558</v>
      </c>
      <c r="C136">
        <v>89.16</v>
      </c>
      <c r="D136">
        <v>378.5</v>
      </c>
      <c r="E136">
        <f t="shared" si="7"/>
        <v>5.58</v>
      </c>
      <c r="F136">
        <f t="shared" si="8"/>
        <v>8.9160000000000004</v>
      </c>
      <c r="G136">
        <f t="shared" si="9"/>
        <v>3.7850000000000001</v>
      </c>
    </row>
    <row r="137" spans="1:7" ht="15.75">
      <c r="A137" s="4">
        <v>17</v>
      </c>
      <c r="B137">
        <v>692</v>
      </c>
      <c r="C137">
        <v>80.5</v>
      </c>
      <c r="D137">
        <v>515</v>
      </c>
      <c r="E137">
        <f t="shared" si="7"/>
        <v>6.92</v>
      </c>
      <c r="F137">
        <f t="shared" si="8"/>
        <v>8.0500000000000007</v>
      </c>
      <c r="G137">
        <f t="shared" si="9"/>
        <v>5.15</v>
      </c>
    </row>
    <row r="138" spans="1:7" ht="15.75">
      <c r="A138" s="4">
        <v>18</v>
      </c>
      <c r="E138">
        <f t="shared" si="7"/>
        <v>0</v>
      </c>
      <c r="F138">
        <f t="shared" si="8"/>
        <v>0</v>
      </c>
      <c r="G138">
        <f t="shared" si="9"/>
        <v>0</v>
      </c>
    </row>
    <row r="139" spans="1:7" ht="15.75">
      <c r="A139" s="4">
        <v>19</v>
      </c>
      <c r="B139">
        <v>553</v>
      </c>
      <c r="C139">
        <v>55.42</v>
      </c>
      <c r="D139">
        <v>342</v>
      </c>
      <c r="E139">
        <f t="shared" si="7"/>
        <v>5.53</v>
      </c>
      <c r="F139">
        <f t="shared" si="8"/>
        <v>5.5419999999999998</v>
      </c>
      <c r="G139">
        <f t="shared" si="9"/>
        <v>3.42</v>
      </c>
    </row>
    <row r="140" spans="1:7" ht="15.75">
      <c r="A140" s="4">
        <v>20</v>
      </c>
      <c r="B140">
        <v>495</v>
      </c>
      <c r="C140">
        <v>58.28</v>
      </c>
      <c r="D140">
        <v>483.5</v>
      </c>
      <c r="E140">
        <f t="shared" si="7"/>
        <v>4.95</v>
      </c>
      <c r="F140">
        <f t="shared" si="8"/>
        <v>5.8280000000000003</v>
      </c>
      <c r="G140">
        <f t="shared" si="9"/>
        <v>4.835</v>
      </c>
    </row>
    <row r="141" spans="1:7" ht="15.75">
      <c r="A141" s="4">
        <v>21</v>
      </c>
      <c r="E141">
        <f t="shared" si="7"/>
        <v>0</v>
      </c>
      <c r="F141">
        <f t="shared" si="8"/>
        <v>0</v>
      </c>
      <c r="G141">
        <f t="shared" si="9"/>
        <v>0</v>
      </c>
    </row>
    <row r="142" spans="1:7" ht="15.75">
      <c r="A142" s="4">
        <v>22</v>
      </c>
      <c r="E142">
        <f t="shared" si="7"/>
        <v>0</v>
      </c>
      <c r="F142">
        <f t="shared" si="8"/>
        <v>0</v>
      </c>
      <c r="G142">
        <f t="shared" si="9"/>
        <v>0</v>
      </c>
    </row>
    <row r="143" spans="1:7" ht="15.75">
      <c r="A143" s="4">
        <v>23</v>
      </c>
      <c r="B143">
        <v>614</v>
      </c>
      <c r="C143">
        <v>88.41</v>
      </c>
      <c r="D143">
        <v>459</v>
      </c>
      <c r="E143">
        <f t="shared" si="7"/>
        <v>6.14</v>
      </c>
      <c r="F143">
        <f t="shared" si="8"/>
        <v>8.8409999999999993</v>
      </c>
      <c r="G143">
        <f t="shared" si="9"/>
        <v>4.59</v>
      </c>
    </row>
    <row r="144" spans="1:7" ht="15.75">
      <c r="A144" s="4">
        <v>24</v>
      </c>
      <c r="B144">
        <v>534</v>
      </c>
      <c r="C144">
        <v>30.42</v>
      </c>
      <c r="D144">
        <v>285</v>
      </c>
      <c r="E144">
        <f t="shared" si="7"/>
        <v>5.34</v>
      </c>
      <c r="F144">
        <f t="shared" si="8"/>
        <v>3.0420000000000003</v>
      </c>
      <c r="G144">
        <f t="shared" si="9"/>
        <v>2.85</v>
      </c>
    </row>
    <row r="145" spans="1:7" ht="15.75">
      <c r="A145" s="4">
        <v>25</v>
      </c>
      <c r="B145">
        <v>680</v>
      </c>
      <c r="C145">
        <v>69.34</v>
      </c>
      <c r="D145">
        <v>393.5</v>
      </c>
      <c r="E145">
        <f t="shared" si="7"/>
        <v>6.8</v>
      </c>
      <c r="F145">
        <f t="shared" si="8"/>
        <v>6.9340000000000002</v>
      </c>
      <c r="G145">
        <f t="shared" si="9"/>
        <v>3.9350000000000001</v>
      </c>
    </row>
    <row r="146" spans="1:7" ht="15.75">
      <c r="A146" s="4">
        <v>26</v>
      </c>
      <c r="B146">
        <v>695</v>
      </c>
      <c r="C146">
        <v>122.32</v>
      </c>
      <c r="D146">
        <v>532.5</v>
      </c>
      <c r="E146">
        <f t="shared" si="7"/>
        <v>6.95</v>
      </c>
      <c r="F146">
        <f t="shared" si="8"/>
        <v>12.231999999999999</v>
      </c>
      <c r="G146">
        <f t="shared" si="9"/>
        <v>5.3250000000000002</v>
      </c>
    </row>
    <row r="147" spans="1:7" ht="15.75">
      <c r="A147" s="4">
        <v>27</v>
      </c>
      <c r="B147">
        <v>770</v>
      </c>
      <c r="C147">
        <v>100.98</v>
      </c>
      <c r="D147">
        <v>620</v>
      </c>
      <c r="E147">
        <f t="shared" si="7"/>
        <v>7.7</v>
      </c>
      <c r="F147">
        <f t="shared" si="8"/>
        <v>10.098000000000001</v>
      </c>
      <c r="G147">
        <f t="shared" si="9"/>
        <v>6.2</v>
      </c>
    </row>
    <row r="148" spans="1:7" ht="15.75">
      <c r="A148" s="4">
        <v>1</v>
      </c>
      <c r="E148">
        <f t="shared" si="7"/>
        <v>0</v>
      </c>
      <c r="F148">
        <f t="shared" si="8"/>
        <v>0</v>
      </c>
      <c r="G148">
        <f t="shared" si="9"/>
        <v>0</v>
      </c>
    </row>
    <row r="149" spans="1:7" ht="15.75">
      <c r="A149" s="4">
        <v>2</v>
      </c>
      <c r="B149">
        <v>455</v>
      </c>
      <c r="C149">
        <v>66.540000000000006</v>
      </c>
      <c r="D149">
        <v>382.5</v>
      </c>
      <c r="E149">
        <f t="shared" si="7"/>
        <v>4.55</v>
      </c>
      <c r="F149">
        <f t="shared" si="8"/>
        <v>6.6540000000000008</v>
      </c>
      <c r="G149">
        <f t="shared" si="9"/>
        <v>3.8250000000000002</v>
      </c>
    </row>
    <row r="150" spans="1:7" ht="15.75">
      <c r="A150" s="4">
        <v>3</v>
      </c>
      <c r="B150">
        <v>475</v>
      </c>
      <c r="C150">
        <v>57.33</v>
      </c>
      <c r="D150">
        <v>366</v>
      </c>
      <c r="E150">
        <f t="shared" si="7"/>
        <v>4.75</v>
      </c>
      <c r="F150">
        <f t="shared" si="8"/>
        <v>5.7329999999999997</v>
      </c>
      <c r="G150">
        <f t="shared" si="9"/>
        <v>3.66</v>
      </c>
    </row>
    <row r="151" spans="1:7" ht="15.75">
      <c r="A151" s="4">
        <v>4</v>
      </c>
      <c r="E151">
        <f t="shared" si="7"/>
        <v>0</v>
      </c>
      <c r="F151">
        <f t="shared" si="8"/>
        <v>0</v>
      </c>
      <c r="G151">
        <f t="shared" si="9"/>
        <v>0</v>
      </c>
    </row>
    <row r="152" spans="1:7" ht="15.75">
      <c r="A152" s="4">
        <v>5</v>
      </c>
      <c r="B152">
        <v>565</v>
      </c>
      <c r="C152">
        <v>85.11</v>
      </c>
      <c r="D152">
        <v>391.5</v>
      </c>
      <c r="E152">
        <f t="shared" si="7"/>
        <v>5.65</v>
      </c>
      <c r="F152">
        <f t="shared" si="8"/>
        <v>8.5109999999999992</v>
      </c>
      <c r="G152">
        <f t="shared" si="9"/>
        <v>3.915</v>
      </c>
    </row>
    <row r="153" spans="1:7" ht="15.75">
      <c r="A153" s="4">
        <v>6</v>
      </c>
      <c r="B153">
        <v>406</v>
      </c>
      <c r="C153">
        <v>37.130000000000003</v>
      </c>
      <c r="D153">
        <v>328</v>
      </c>
      <c r="E153">
        <f t="shared" si="7"/>
        <v>4.0599999999999996</v>
      </c>
      <c r="F153">
        <f t="shared" si="8"/>
        <v>3.7130000000000001</v>
      </c>
      <c r="G153">
        <f t="shared" si="9"/>
        <v>3.28</v>
      </c>
    </row>
    <row r="154" spans="1:7" ht="15.75">
      <c r="A154" s="4">
        <v>7</v>
      </c>
      <c r="B154">
        <v>440</v>
      </c>
      <c r="C154">
        <v>60.73</v>
      </c>
      <c r="D154">
        <v>330</v>
      </c>
      <c r="E154">
        <f t="shared" si="7"/>
        <v>4.4000000000000004</v>
      </c>
      <c r="F154">
        <f t="shared" si="8"/>
        <v>6.0729999999999995</v>
      </c>
      <c r="G154">
        <f t="shared" si="9"/>
        <v>3.3</v>
      </c>
    </row>
    <row r="155" spans="1:7" ht="15.75">
      <c r="A155" s="4">
        <v>8</v>
      </c>
      <c r="B155">
        <v>446</v>
      </c>
      <c r="C155">
        <v>34.94</v>
      </c>
      <c r="D155">
        <v>323.5</v>
      </c>
      <c r="E155">
        <f t="shared" si="7"/>
        <v>4.46</v>
      </c>
      <c r="F155">
        <f t="shared" si="8"/>
        <v>3.4939999999999998</v>
      </c>
      <c r="G155">
        <f t="shared" si="9"/>
        <v>3.2349999999999999</v>
      </c>
    </row>
    <row r="156" spans="1:7" ht="15.75">
      <c r="A156" s="4">
        <v>9</v>
      </c>
      <c r="B156">
        <v>556</v>
      </c>
      <c r="C156">
        <v>65.540000000000006</v>
      </c>
      <c r="D156">
        <v>383</v>
      </c>
      <c r="E156">
        <f t="shared" si="7"/>
        <v>5.56</v>
      </c>
      <c r="F156">
        <f t="shared" si="8"/>
        <v>6.5540000000000003</v>
      </c>
      <c r="G156">
        <f t="shared" si="9"/>
        <v>3.83</v>
      </c>
    </row>
    <row r="157" spans="1:7" ht="15.75">
      <c r="A157" s="4">
        <v>10</v>
      </c>
      <c r="B157">
        <v>569</v>
      </c>
      <c r="C157">
        <v>45.85</v>
      </c>
      <c r="D157">
        <v>216</v>
      </c>
      <c r="E157">
        <f t="shared" si="7"/>
        <v>5.69</v>
      </c>
      <c r="F157">
        <f t="shared" si="8"/>
        <v>4.585</v>
      </c>
      <c r="G157">
        <f t="shared" si="9"/>
        <v>2.16</v>
      </c>
    </row>
    <row r="158" spans="1:7" ht="15.75">
      <c r="A158" s="4">
        <v>11</v>
      </c>
      <c r="B158">
        <v>614</v>
      </c>
      <c r="C158">
        <v>68.22</v>
      </c>
      <c r="D158">
        <v>323.5</v>
      </c>
      <c r="E158">
        <f t="shared" si="7"/>
        <v>6.14</v>
      </c>
      <c r="F158">
        <f t="shared" si="8"/>
        <v>6.8220000000000001</v>
      </c>
      <c r="G158">
        <f t="shared" si="9"/>
        <v>3.2349999999999999</v>
      </c>
    </row>
    <row r="159" spans="1:7" ht="15.75">
      <c r="A159" s="4">
        <v>12</v>
      </c>
      <c r="B159">
        <v>595</v>
      </c>
      <c r="C159">
        <v>80.22</v>
      </c>
      <c r="D159">
        <v>355.5</v>
      </c>
      <c r="E159">
        <f t="shared" si="7"/>
        <v>5.95</v>
      </c>
      <c r="F159">
        <f t="shared" si="8"/>
        <v>8.0220000000000002</v>
      </c>
      <c r="G159">
        <f t="shared" si="9"/>
        <v>3.5550000000000002</v>
      </c>
    </row>
    <row r="160" spans="1:7" ht="15.75">
      <c r="A160" s="4">
        <v>13</v>
      </c>
      <c r="B160">
        <v>465</v>
      </c>
      <c r="C160">
        <v>92.5</v>
      </c>
      <c r="D160">
        <v>341.5</v>
      </c>
      <c r="E160">
        <f t="shared" si="7"/>
        <v>4.6500000000000004</v>
      </c>
      <c r="F160">
        <f t="shared" si="8"/>
        <v>9.25</v>
      </c>
      <c r="G160">
        <f t="shared" si="9"/>
        <v>3.415</v>
      </c>
    </row>
    <row r="161" spans="1:7" ht="15.75">
      <c r="A161" s="4">
        <v>14</v>
      </c>
      <c r="B161">
        <v>514</v>
      </c>
      <c r="C161">
        <v>64.05</v>
      </c>
      <c r="D161">
        <v>318</v>
      </c>
      <c r="E161">
        <f t="shared" si="7"/>
        <v>5.14</v>
      </c>
      <c r="F161">
        <f t="shared" si="8"/>
        <v>6.4049999999999994</v>
      </c>
      <c r="G161">
        <f t="shared" si="9"/>
        <v>3.18</v>
      </c>
    </row>
    <row r="162" spans="1:7" ht="15.75">
      <c r="A162" s="4">
        <v>15</v>
      </c>
      <c r="B162">
        <v>524</v>
      </c>
      <c r="C162">
        <v>62.45</v>
      </c>
      <c r="D162">
        <v>305</v>
      </c>
      <c r="E162">
        <f t="shared" si="7"/>
        <v>5.24</v>
      </c>
      <c r="F162">
        <f t="shared" si="8"/>
        <v>6.2450000000000001</v>
      </c>
      <c r="G162">
        <f t="shared" si="9"/>
        <v>3.05</v>
      </c>
    </row>
    <row r="163" spans="1:7" ht="15.75">
      <c r="A163" s="4">
        <v>16</v>
      </c>
      <c r="B163">
        <v>506</v>
      </c>
      <c r="C163">
        <v>73.25</v>
      </c>
      <c r="D163">
        <v>333.5</v>
      </c>
      <c r="E163">
        <f t="shared" si="7"/>
        <v>5.0599999999999996</v>
      </c>
      <c r="F163">
        <f t="shared" si="8"/>
        <v>7.3250000000000002</v>
      </c>
      <c r="G163">
        <f t="shared" si="9"/>
        <v>3.335</v>
      </c>
    </row>
    <row r="164" spans="1:7" ht="15.75">
      <c r="A164" s="4">
        <v>17</v>
      </c>
      <c r="B164">
        <v>610</v>
      </c>
      <c r="C164">
        <v>90.68</v>
      </c>
      <c r="D164">
        <v>457.5</v>
      </c>
      <c r="E164">
        <f t="shared" si="7"/>
        <v>6.1</v>
      </c>
      <c r="F164">
        <f t="shared" si="8"/>
        <v>9.0680000000000014</v>
      </c>
      <c r="G164">
        <f t="shared" si="9"/>
        <v>4.5750000000000002</v>
      </c>
    </row>
    <row r="165" spans="1:7" ht="15.75">
      <c r="A165" s="4">
        <v>18</v>
      </c>
      <c r="E165">
        <f t="shared" si="7"/>
        <v>0</v>
      </c>
      <c r="F165">
        <f t="shared" si="8"/>
        <v>0</v>
      </c>
      <c r="G165">
        <f t="shared" si="9"/>
        <v>0</v>
      </c>
    </row>
    <row r="166" spans="1:7" ht="15.75">
      <c r="A166" s="4">
        <v>19</v>
      </c>
      <c r="B166">
        <v>534</v>
      </c>
      <c r="C166">
        <v>87.42</v>
      </c>
      <c r="D166">
        <v>340</v>
      </c>
      <c r="E166">
        <f t="shared" si="7"/>
        <v>5.34</v>
      </c>
      <c r="F166">
        <f t="shared" si="8"/>
        <v>8.7420000000000009</v>
      </c>
      <c r="G166">
        <f t="shared" si="9"/>
        <v>3.4</v>
      </c>
    </row>
    <row r="167" spans="1:7" ht="15.75">
      <c r="A167" s="4">
        <v>20</v>
      </c>
      <c r="B167">
        <v>495</v>
      </c>
      <c r="C167">
        <v>43.38</v>
      </c>
      <c r="D167">
        <v>325</v>
      </c>
      <c r="E167">
        <f t="shared" si="7"/>
        <v>4.95</v>
      </c>
      <c r="F167">
        <f t="shared" si="8"/>
        <v>4.3380000000000001</v>
      </c>
      <c r="G167">
        <f t="shared" si="9"/>
        <v>3.25</v>
      </c>
    </row>
    <row r="168" spans="1:7" ht="15.75">
      <c r="A168" s="4">
        <v>21</v>
      </c>
      <c r="B168">
        <v>614</v>
      </c>
      <c r="C168">
        <v>70.62</v>
      </c>
      <c r="D168">
        <v>340</v>
      </c>
      <c r="E168">
        <f t="shared" si="7"/>
        <v>6.14</v>
      </c>
      <c r="F168">
        <f t="shared" si="8"/>
        <v>7.0620000000000003</v>
      </c>
      <c r="G168">
        <f t="shared" si="9"/>
        <v>3.4</v>
      </c>
    </row>
    <row r="169" spans="1:7" ht="15.75">
      <c r="A169" s="4">
        <v>22</v>
      </c>
      <c r="B169">
        <v>610</v>
      </c>
      <c r="C169">
        <v>65.5</v>
      </c>
      <c r="D169">
        <v>372.5</v>
      </c>
      <c r="E169">
        <f t="shared" ref="E169:E232" si="10">B169/100</f>
        <v>6.1</v>
      </c>
      <c r="F169">
        <f t="shared" ref="F169:F232" si="11">C169/10</f>
        <v>6.55</v>
      </c>
      <c r="G169">
        <f t="shared" ref="G169:G232" si="12">D169/100</f>
        <v>3.7250000000000001</v>
      </c>
    </row>
    <row r="170" spans="1:7" ht="15.75">
      <c r="A170" s="4">
        <v>23</v>
      </c>
      <c r="B170">
        <v>434</v>
      </c>
      <c r="C170">
        <v>40.68</v>
      </c>
      <c r="D170">
        <v>265</v>
      </c>
      <c r="E170">
        <f t="shared" si="10"/>
        <v>4.34</v>
      </c>
      <c r="F170">
        <f t="shared" si="11"/>
        <v>4.0679999999999996</v>
      </c>
      <c r="G170">
        <f t="shared" si="12"/>
        <v>2.65</v>
      </c>
    </row>
    <row r="171" spans="1:7" ht="15.75">
      <c r="A171" s="4">
        <v>24</v>
      </c>
      <c r="B171">
        <v>695</v>
      </c>
      <c r="C171">
        <v>104.63</v>
      </c>
      <c r="D171">
        <v>500</v>
      </c>
      <c r="E171">
        <f t="shared" si="10"/>
        <v>6.95</v>
      </c>
      <c r="F171">
        <f t="shared" si="11"/>
        <v>10.462999999999999</v>
      </c>
      <c r="G171">
        <f t="shared" si="12"/>
        <v>5</v>
      </c>
    </row>
    <row r="172" spans="1:7" ht="15.75">
      <c r="A172" s="4">
        <v>25</v>
      </c>
      <c r="B172">
        <v>620</v>
      </c>
      <c r="C172">
        <v>68.11</v>
      </c>
      <c r="D172">
        <v>336</v>
      </c>
      <c r="E172">
        <f t="shared" si="10"/>
        <v>6.2</v>
      </c>
      <c r="F172">
        <f t="shared" si="11"/>
        <v>6.8109999999999999</v>
      </c>
      <c r="G172">
        <f t="shared" si="12"/>
        <v>3.36</v>
      </c>
    </row>
    <row r="173" spans="1:7" ht="15.75">
      <c r="A173" s="4">
        <v>26</v>
      </c>
      <c r="B173">
        <v>770</v>
      </c>
      <c r="C173">
        <v>134.22</v>
      </c>
      <c r="D173">
        <v>589.5</v>
      </c>
      <c r="E173">
        <f t="shared" si="10"/>
        <v>7.7</v>
      </c>
      <c r="F173">
        <f t="shared" si="11"/>
        <v>13.422000000000001</v>
      </c>
      <c r="G173">
        <f t="shared" si="12"/>
        <v>5.8949999999999996</v>
      </c>
    </row>
    <row r="174" spans="1:7" ht="15.75">
      <c r="A174" s="4">
        <v>27</v>
      </c>
      <c r="E174">
        <f t="shared" si="10"/>
        <v>0</v>
      </c>
      <c r="F174">
        <f t="shared" si="11"/>
        <v>0</v>
      </c>
      <c r="G174">
        <f t="shared" si="12"/>
        <v>0</v>
      </c>
    </row>
    <row r="175" spans="1:7" ht="15.75">
      <c r="A175" s="4">
        <v>1</v>
      </c>
      <c r="E175">
        <f t="shared" si="10"/>
        <v>0</v>
      </c>
      <c r="F175">
        <f t="shared" si="11"/>
        <v>0</v>
      </c>
      <c r="G175">
        <f t="shared" si="12"/>
        <v>0</v>
      </c>
    </row>
    <row r="176" spans="1:7" ht="15.75">
      <c r="A176" s="4">
        <v>2</v>
      </c>
      <c r="B176">
        <v>446</v>
      </c>
      <c r="C176">
        <v>74.72</v>
      </c>
      <c r="D176">
        <v>349.5</v>
      </c>
      <c r="E176">
        <f t="shared" si="10"/>
        <v>4.46</v>
      </c>
      <c r="F176">
        <f t="shared" si="11"/>
        <v>7.4719999999999995</v>
      </c>
      <c r="G176">
        <f t="shared" si="12"/>
        <v>3.4950000000000001</v>
      </c>
    </row>
    <row r="177" spans="1:7" ht="15.75">
      <c r="A177" s="4">
        <v>3</v>
      </c>
      <c r="B177">
        <v>456</v>
      </c>
      <c r="C177">
        <v>44.56</v>
      </c>
      <c r="D177">
        <v>295</v>
      </c>
      <c r="E177">
        <f t="shared" si="10"/>
        <v>4.5599999999999996</v>
      </c>
      <c r="F177">
        <f t="shared" si="11"/>
        <v>4.4560000000000004</v>
      </c>
      <c r="G177">
        <f t="shared" si="12"/>
        <v>2.95</v>
      </c>
    </row>
    <row r="178" spans="1:7" ht="15.75">
      <c r="A178" s="4">
        <v>4</v>
      </c>
      <c r="B178">
        <v>602</v>
      </c>
      <c r="C178">
        <v>69.42</v>
      </c>
      <c r="D178">
        <v>317.5</v>
      </c>
      <c r="E178">
        <f t="shared" si="10"/>
        <v>6.02</v>
      </c>
      <c r="F178">
        <f t="shared" si="11"/>
        <v>6.9420000000000002</v>
      </c>
      <c r="G178">
        <f t="shared" si="12"/>
        <v>3.1749999999999998</v>
      </c>
    </row>
    <row r="179" spans="1:7" ht="15.75">
      <c r="A179" s="4">
        <v>5</v>
      </c>
      <c r="E179">
        <f t="shared" si="10"/>
        <v>0</v>
      </c>
      <c r="F179">
        <f t="shared" si="11"/>
        <v>0</v>
      </c>
      <c r="G179">
        <f t="shared" si="12"/>
        <v>0</v>
      </c>
    </row>
    <row r="180" spans="1:7" ht="15.75">
      <c r="A180" s="4">
        <v>6</v>
      </c>
      <c r="E180">
        <f t="shared" si="10"/>
        <v>0</v>
      </c>
      <c r="F180">
        <f t="shared" si="11"/>
        <v>0</v>
      </c>
      <c r="G180">
        <f t="shared" si="12"/>
        <v>0</v>
      </c>
    </row>
    <row r="181" spans="1:7" ht="15.75">
      <c r="A181" s="4">
        <v>7</v>
      </c>
      <c r="B181">
        <v>510</v>
      </c>
      <c r="C181">
        <v>66.86</v>
      </c>
      <c r="D181">
        <v>259</v>
      </c>
      <c r="E181">
        <f t="shared" si="10"/>
        <v>5.0999999999999996</v>
      </c>
      <c r="F181">
        <f t="shared" si="11"/>
        <v>6.6859999999999999</v>
      </c>
      <c r="G181">
        <f t="shared" si="12"/>
        <v>2.59</v>
      </c>
    </row>
    <row r="182" spans="1:7" ht="15.75">
      <c r="A182" s="4">
        <v>8</v>
      </c>
      <c r="B182">
        <v>455</v>
      </c>
      <c r="C182">
        <v>86.67</v>
      </c>
      <c r="D182">
        <v>309</v>
      </c>
      <c r="E182">
        <f t="shared" si="10"/>
        <v>4.55</v>
      </c>
      <c r="F182">
        <f t="shared" si="11"/>
        <v>8.6669999999999998</v>
      </c>
      <c r="G182">
        <f t="shared" si="12"/>
        <v>3.09</v>
      </c>
    </row>
    <row r="183" spans="1:7" ht="15.75">
      <c r="A183" s="4">
        <v>9</v>
      </c>
      <c r="B183">
        <v>407</v>
      </c>
      <c r="C183">
        <v>64.930000000000007</v>
      </c>
      <c r="D183">
        <v>258.5</v>
      </c>
      <c r="E183">
        <f t="shared" si="10"/>
        <v>4.07</v>
      </c>
      <c r="F183">
        <f t="shared" si="11"/>
        <v>6.4930000000000003</v>
      </c>
      <c r="G183">
        <f t="shared" si="12"/>
        <v>2.585</v>
      </c>
    </row>
    <row r="184" spans="1:7" ht="15.75">
      <c r="A184" s="4">
        <v>10</v>
      </c>
      <c r="B184">
        <v>440</v>
      </c>
      <c r="C184">
        <v>42.26</v>
      </c>
      <c r="D184">
        <v>242.5</v>
      </c>
      <c r="E184">
        <f t="shared" si="10"/>
        <v>4.4000000000000004</v>
      </c>
      <c r="F184">
        <f t="shared" si="11"/>
        <v>4.226</v>
      </c>
      <c r="G184">
        <f t="shared" si="12"/>
        <v>2.4249999999999998</v>
      </c>
    </row>
    <row r="185" spans="1:7" ht="15.75">
      <c r="A185" s="4">
        <v>11</v>
      </c>
      <c r="B185">
        <v>596</v>
      </c>
      <c r="C185">
        <v>57.32</v>
      </c>
      <c r="D185">
        <v>289</v>
      </c>
      <c r="E185">
        <f t="shared" si="10"/>
        <v>5.96</v>
      </c>
      <c r="F185">
        <f t="shared" si="11"/>
        <v>5.7320000000000002</v>
      </c>
      <c r="G185">
        <f t="shared" si="12"/>
        <v>2.89</v>
      </c>
    </row>
    <row r="186" spans="1:7" ht="15.75">
      <c r="A186" s="4">
        <v>12</v>
      </c>
      <c r="B186">
        <v>495</v>
      </c>
      <c r="C186">
        <v>73.489999999999995</v>
      </c>
      <c r="D186">
        <v>375.5</v>
      </c>
      <c r="E186">
        <f t="shared" si="10"/>
        <v>4.95</v>
      </c>
      <c r="F186">
        <f t="shared" si="11"/>
        <v>7.3489999999999993</v>
      </c>
      <c r="G186">
        <f t="shared" si="12"/>
        <v>3.7549999999999999</v>
      </c>
    </row>
    <row r="187" spans="1:7" ht="15.75">
      <c r="A187" s="4">
        <v>13</v>
      </c>
      <c r="E187">
        <f t="shared" si="10"/>
        <v>0</v>
      </c>
      <c r="F187">
        <f t="shared" si="11"/>
        <v>0</v>
      </c>
      <c r="G187">
        <f t="shared" si="12"/>
        <v>0</v>
      </c>
    </row>
    <row r="188" spans="1:7" ht="15.75">
      <c r="A188" s="4">
        <v>14</v>
      </c>
      <c r="B188">
        <v>424</v>
      </c>
      <c r="C188">
        <v>38.32</v>
      </c>
      <c r="D188">
        <v>242.5</v>
      </c>
      <c r="E188">
        <f t="shared" si="10"/>
        <v>4.24</v>
      </c>
      <c r="F188">
        <f t="shared" si="11"/>
        <v>3.8319999999999999</v>
      </c>
      <c r="G188">
        <f t="shared" si="12"/>
        <v>2.4249999999999998</v>
      </c>
    </row>
    <row r="189" spans="1:7" ht="15.75">
      <c r="A189" s="4">
        <v>15</v>
      </c>
      <c r="B189">
        <v>514</v>
      </c>
      <c r="C189">
        <v>65.16</v>
      </c>
      <c r="D189">
        <v>315</v>
      </c>
      <c r="E189">
        <f t="shared" si="10"/>
        <v>5.14</v>
      </c>
      <c r="F189">
        <f t="shared" si="11"/>
        <v>6.516</v>
      </c>
      <c r="G189">
        <f t="shared" si="12"/>
        <v>3.15</v>
      </c>
    </row>
    <row r="190" spans="1:7" ht="15.75">
      <c r="A190" s="4">
        <v>16</v>
      </c>
      <c r="B190">
        <v>472</v>
      </c>
      <c r="C190">
        <v>49.31</v>
      </c>
      <c r="D190">
        <v>277.5</v>
      </c>
      <c r="E190">
        <f t="shared" si="10"/>
        <v>4.72</v>
      </c>
      <c r="F190">
        <f t="shared" si="11"/>
        <v>4.931</v>
      </c>
      <c r="G190">
        <f t="shared" si="12"/>
        <v>2.7749999999999999</v>
      </c>
    </row>
    <row r="191" spans="1:7" ht="15.75">
      <c r="A191" s="4">
        <v>17</v>
      </c>
      <c r="E191">
        <f t="shared" si="10"/>
        <v>0</v>
      </c>
      <c r="F191">
        <f t="shared" si="11"/>
        <v>0</v>
      </c>
      <c r="G191">
        <f t="shared" si="12"/>
        <v>0</v>
      </c>
    </row>
    <row r="192" spans="1:7" ht="15.75">
      <c r="A192" s="4">
        <v>18</v>
      </c>
      <c r="E192">
        <f t="shared" si="10"/>
        <v>0</v>
      </c>
      <c r="F192">
        <f t="shared" si="11"/>
        <v>0</v>
      </c>
      <c r="G192">
        <f t="shared" si="12"/>
        <v>0</v>
      </c>
    </row>
    <row r="193" spans="1:7" ht="15.75">
      <c r="A193" s="4">
        <v>19</v>
      </c>
      <c r="B193">
        <v>565</v>
      </c>
      <c r="C193">
        <v>85.86</v>
      </c>
      <c r="D193">
        <v>413.5</v>
      </c>
      <c r="E193">
        <f t="shared" si="10"/>
        <v>5.65</v>
      </c>
      <c r="F193">
        <f t="shared" si="11"/>
        <v>8.5860000000000003</v>
      </c>
      <c r="G193">
        <f t="shared" si="12"/>
        <v>4.1349999999999998</v>
      </c>
    </row>
    <row r="194" spans="1:7" ht="15.75">
      <c r="A194" s="4">
        <v>20</v>
      </c>
      <c r="B194">
        <v>596</v>
      </c>
      <c r="C194">
        <v>93.77</v>
      </c>
      <c r="D194">
        <v>487.5</v>
      </c>
      <c r="E194">
        <f t="shared" si="10"/>
        <v>5.96</v>
      </c>
      <c r="F194">
        <f t="shared" si="11"/>
        <v>9.3769999999999989</v>
      </c>
      <c r="G194">
        <f t="shared" si="12"/>
        <v>4.875</v>
      </c>
    </row>
    <row r="195" spans="1:7" ht="15.75">
      <c r="A195" s="4">
        <v>21</v>
      </c>
      <c r="E195">
        <f t="shared" si="10"/>
        <v>0</v>
      </c>
      <c r="F195">
        <f t="shared" si="11"/>
        <v>0</v>
      </c>
      <c r="G195">
        <f t="shared" si="12"/>
        <v>0</v>
      </c>
    </row>
    <row r="196" spans="1:7" ht="15.75">
      <c r="A196" s="4">
        <v>22</v>
      </c>
      <c r="B196">
        <v>590</v>
      </c>
      <c r="C196">
        <v>57.96</v>
      </c>
      <c r="D196">
        <v>424.5</v>
      </c>
      <c r="E196">
        <f t="shared" si="10"/>
        <v>5.9</v>
      </c>
      <c r="F196">
        <f t="shared" si="11"/>
        <v>5.7960000000000003</v>
      </c>
      <c r="G196">
        <f t="shared" si="12"/>
        <v>4.2450000000000001</v>
      </c>
    </row>
    <row r="197" spans="1:7" ht="15.75">
      <c r="A197" s="4">
        <v>23</v>
      </c>
      <c r="B197">
        <v>614</v>
      </c>
      <c r="C197">
        <v>58.36</v>
      </c>
      <c r="D197">
        <v>432.5</v>
      </c>
      <c r="E197">
        <f t="shared" si="10"/>
        <v>6.14</v>
      </c>
      <c r="F197">
        <f t="shared" si="11"/>
        <v>5.8360000000000003</v>
      </c>
      <c r="G197">
        <f t="shared" si="12"/>
        <v>4.3250000000000002</v>
      </c>
    </row>
    <row r="198" spans="1:7" ht="15.75">
      <c r="A198" s="4">
        <v>24</v>
      </c>
      <c r="B198">
        <v>882</v>
      </c>
      <c r="C198">
        <v>89.05</v>
      </c>
      <c r="D198">
        <v>511.5</v>
      </c>
      <c r="E198">
        <f t="shared" si="10"/>
        <v>8.82</v>
      </c>
      <c r="F198">
        <f t="shared" si="11"/>
        <v>8.9049999999999994</v>
      </c>
      <c r="G198">
        <f t="shared" si="12"/>
        <v>5.1150000000000002</v>
      </c>
    </row>
    <row r="199" spans="1:7" ht="15.75">
      <c r="A199" s="4">
        <v>25</v>
      </c>
      <c r="B199">
        <v>770</v>
      </c>
      <c r="C199">
        <v>70.56</v>
      </c>
      <c r="D199">
        <v>468.5</v>
      </c>
      <c r="E199">
        <f t="shared" si="10"/>
        <v>7.7</v>
      </c>
      <c r="F199">
        <f t="shared" si="11"/>
        <v>7.056</v>
      </c>
      <c r="G199">
        <f t="shared" si="12"/>
        <v>4.6849999999999996</v>
      </c>
    </row>
    <row r="200" spans="1:7" ht="15.75">
      <c r="A200" s="4">
        <v>26</v>
      </c>
      <c r="E200">
        <f t="shared" si="10"/>
        <v>0</v>
      </c>
      <c r="F200">
        <f t="shared" si="11"/>
        <v>0</v>
      </c>
      <c r="G200">
        <f t="shared" si="12"/>
        <v>0</v>
      </c>
    </row>
    <row r="201" spans="1:7" ht="15.75">
      <c r="A201" s="4">
        <v>27</v>
      </c>
      <c r="B201">
        <v>882</v>
      </c>
      <c r="C201">
        <v>71.86</v>
      </c>
      <c r="D201">
        <v>487</v>
      </c>
      <c r="E201">
        <f t="shared" si="10"/>
        <v>8.82</v>
      </c>
      <c r="F201">
        <f t="shared" si="11"/>
        <v>7.1859999999999999</v>
      </c>
      <c r="G201">
        <f t="shared" si="12"/>
        <v>4.87</v>
      </c>
    </row>
    <row r="202" spans="1:7" ht="15.75">
      <c r="A202" s="4">
        <v>1</v>
      </c>
      <c r="B202">
        <v>522</v>
      </c>
      <c r="C202">
        <v>62.94</v>
      </c>
      <c r="D202">
        <v>334.5</v>
      </c>
      <c r="E202">
        <f t="shared" si="10"/>
        <v>5.22</v>
      </c>
      <c r="F202">
        <f t="shared" si="11"/>
        <v>6.2939999999999996</v>
      </c>
      <c r="G202">
        <f t="shared" si="12"/>
        <v>3.3450000000000002</v>
      </c>
    </row>
    <row r="203" spans="1:7" ht="15.75">
      <c r="A203" s="4">
        <v>2</v>
      </c>
      <c r="E203">
        <f t="shared" si="10"/>
        <v>0</v>
      </c>
      <c r="F203">
        <f t="shared" si="11"/>
        <v>0</v>
      </c>
      <c r="G203">
        <f t="shared" si="12"/>
        <v>0</v>
      </c>
    </row>
    <row r="204" spans="1:7" ht="15.75">
      <c r="A204" s="4">
        <v>3</v>
      </c>
      <c r="B204">
        <v>480</v>
      </c>
      <c r="C204">
        <v>48.37</v>
      </c>
      <c r="D204">
        <v>304.5</v>
      </c>
      <c r="E204">
        <f t="shared" si="10"/>
        <v>4.8</v>
      </c>
      <c r="F204">
        <f t="shared" si="11"/>
        <v>4.8369999999999997</v>
      </c>
      <c r="G204">
        <f t="shared" si="12"/>
        <v>3.0449999999999999</v>
      </c>
    </row>
    <row r="205" spans="1:7" ht="15.75">
      <c r="A205" s="4">
        <v>4</v>
      </c>
      <c r="B205">
        <v>496</v>
      </c>
      <c r="C205">
        <v>56.36</v>
      </c>
      <c r="D205">
        <v>277.5</v>
      </c>
      <c r="E205">
        <f t="shared" si="10"/>
        <v>4.96</v>
      </c>
      <c r="F205">
        <f t="shared" si="11"/>
        <v>5.6360000000000001</v>
      </c>
      <c r="G205">
        <f t="shared" si="12"/>
        <v>2.7749999999999999</v>
      </c>
    </row>
    <row r="206" spans="1:7" ht="15.75">
      <c r="A206" s="4">
        <v>5</v>
      </c>
      <c r="B206">
        <v>392</v>
      </c>
      <c r="C206">
        <v>49.84</v>
      </c>
      <c r="D206">
        <v>370.5</v>
      </c>
      <c r="E206">
        <f t="shared" si="10"/>
        <v>3.92</v>
      </c>
      <c r="F206">
        <f t="shared" si="11"/>
        <v>4.984</v>
      </c>
      <c r="G206">
        <f t="shared" si="12"/>
        <v>3.7050000000000001</v>
      </c>
    </row>
    <row r="207" spans="1:7" ht="15.75">
      <c r="A207" s="4">
        <v>6</v>
      </c>
      <c r="B207">
        <v>562</v>
      </c>
      <c r="C207">
        <v>64.66</v>
      </c>
      <c r="D207">
        <v>337</v>
      </c>
      <c r="E207">
        <f t="shared" si="10"/>
        <v>5.62</v>
      </c>
      <c r="F207">
        <f t="shared" si="11"/>
        <v>6.4659999999999993</v>
      </c>
      <c r="G207">
        <f t="shared" si="12"/>
        <v>3.37</v>
      </c>
    </row>
    <row r="208" spans="1:7" ht="15.75">
      <c r="A208" s="4">
        <v>7</v>
      </c>
      <c r="B208">
        <v>425</v>
      </c>
      <c r="C208">
        <v>41.72</v>
      </c>
      <c r="D208">
        <v>315</v>
      </c>
      <c r="E208">
        <f t="shared" si="10"/>
        <v>4.25</v>
      </c>
      <c r="F208">
        <f t="shared" si="11"/>
        <v>4.1719999999999997</v>
      </c>
      <c r="G208">
        <f t="shared" si="12"/>
        <v>3.15</v>
      </c>
    </row>
    <row r="209" spans="1:7" ht="15.75">
      <c r="A209" s="4">
        <v>8</v>
      </c>
      <c r="B209">
        <v>506</v>
      </c>
      <c r="C209">
        <v>60.84</v>
      </c>
      <c r="D209">
        <v>281.5</v>
      </c>
      <c r="E209">
        <f t="shared" si="10"/>
        <v>5.0599999999999996</v>
      </c>
      <c r="F209">
        <f t="shared" si="11"/>
        <v>6.0840000000000005</v>
      </c>
      <c r="G209">
        <f t="shared" si="12"/>
        <v>2.8149999999999999</v>
      </c>
    </row>
    <row r="210" spans="1:7" ht="15.75">
      <c r="A210" s="4">
        <v>9</v>
      </c>
      <c r="B210">
        <v>456</v>
      </c>
      <c r="C210">
        <v>48.99</v>
      </c>
      <c r="D210">
        <v>226</v>
      </c>
      <c r="E210">
        <f t="shared" si="10"/>
        <v>4.5599999999999996</v>
      </c>
      <c r="F210">
        <f t="shared" si="11"/>
        <v>4.899</v>
      </c>
      <c r="G210">
        <f t="shared" si="12"/>
        <v>2.2599999999999998</v>
      </c>
    </row>
    <row r="211" spans="1:7" ht="15.75">
      <c r="A211" s="4">
        <v>10</v>
      </c>
      <c r="B211">
        <v>325</v>
      </c>
      <c r="C211">
        <v>63.8</v>
      </c>
      <c r="D211">
        <v>309.5</v>
      </c>
      <c r="E211">
        <f t="shared" si="10"/>
        <v>3.25</v>
      </c>
      <c r="F211">
        <f t="shared" si="11"/>
        <v>6.38</v>
      </c>
      <c r="G211">
        <f t="shared" si="12"/>
        <v>3.0950000000000002</v>
      </c>
    </row>
    <row r="212" spans="1:7" ht="15.75">
      <c r="A212" s="4">
        <v>11</v>
      </c>
      <c r="E212">
        <f t="shared" si="10"/>
        <v>0</v>
      </c>
      <c r="F212">
        <f t="shared" si="11"/>
        <v>0</v>
      </c>
      <c r="G212">
        <f t="shared" si="12"/>
        <v>0</v>
      </c>
    </row>
    <row r="213" spans="1:7" ht="15.75">
      <c r="A213" s="4">
        <v>12</v>
      </c>
      <c r="B213">
        <v>456</v>
      </c>
      <c r="C213">
        <v>70.89</v>
      </c>
      <c r="D213">
        <v>330.5</v>
      </c>
      <c r="E213">
        <f t="shared" si="10"/>
        <v>4.5599999999999996</v>
      </c>
      <c r="F213">
        <f t="shared" si="11"/>
        <v>7.0890000000000004</v>
      </c>
      <c r="G213">
        <f t="shared" si="12"/>
        <v>3.3050000000000002</v>
      </c>
    </row>
    <row r="214" spans="1:7" ht="15.75">
      <c r="A214" s="4">
        <v>13</v>
      </c>
      <c r="E214">
        <f t="shared" si="10"/>
        <v>0</v>
      </c>
      <c r="F214">
        <f t="shared" si="11"/>
        <v>0</v>
      </c>
      <c r="G214">
        <f t="shared" si="12"/>
        <v>0</v>
      </c>
    </row>
    <row r="215" spans="1:7" ht="15.75">
      <c r="A215" s="4">
        <v>14</v>
      </c>
      <c r="B215">
        <v>556</v>
      </c>
      <c r="C215">
        <v>33.43</v>
      </c>
      <c r="D215">
        <v>213.5</v>
      </c>
      <c r="E215">
        <f t="shared" si="10"/>
        <v>5.56</v>
      </c>
      <c r="F215">
        <f t="shared" si="11"/>
        <v>3.343</v>
      </c>
      <c r="G215">
        <f t="shared" si="12"/>
        <v>2.1349999999999998</v>
      </c>
    </row>
    <row r="216" spans="1:7" ht="15.75">
      <c r="A216" s="4">
        <v>15</v>
      </c>
      <c r="E216">
        <f t="shared" si="10"/>
        <v>0</v>
      </c>
      <c r="F216">
        <f t="shared" si="11"/>
        <v>0</v>
      </c>
      <c r="G216">
        <f t="shared" si="12"/>
        <v>0</v>
      </c>
    </row>
    <row r="217" spans="1:7" ht="15.75">
      <c r="A217" s="4">
        <v>16</v>
      </c>
      <c r="B217">
        <v>334</v>
      </c>
      <c r="C217">
        <v>44.42</v>
      </c>
      <c r="D217">
        <v>298</v>
      </c>
      <c r="E217">
        <f t="shared" si="10"/>
        <v>3.34</v>
      </c>
      <c r="F217">
        <f t="shared" si="11"/>
        <v>4.4420000000000002</v>
      </c>
      <c r="G217">
        <f t="shared" si="12"/>
        <v>2.98</v>
      </c>
    </row>
    <row r="218" spans="1:7" ht="15.75">
      <c r="A218" s="4">
        <v>17</v>
      </c>
      <c r="B218">
        <v>322</v>
      </c>
      <c r="C218">
        <v>70.819999999999993</v>
      </c>
      <c r="D218">
        <v>406</v>
      </c>
      <c r="E218">
        <f t="shared" si="10"/>
        <v>3.22</v>
      </c>
      <c r="F218">
        <f t="shared" si="11"/>
        <v>7.081999999999999</v>
      </c>
      <c r="G218">
        <f t="shared" si="12"/>
        <v>4.0599999999999996</v>
      </c>
    </row>
    <row r="219" spans="1:7" ht="15.75">
      <c r="A219" s="4">
        <v>18</v>
      </c>
      <c r="B219">
        <v>565</v>
      </c>
      <c r="C219">
        <v>88.91</v>
      </c>
      <c r="D219">
        <v>356</v>
      </c>
      <c r="E219">
        <f t="shared" si="10"/>
        <v>5.65</v>
      </c>
      <c r="F219">
        <f t="shared" si="11"/>
        <v>8.891</v>
      </c>
      <c r="G219">
        <f t="shared" si="12"/>
        <v>3.56</v>
      </c>
    </row>
    <row r="220" spans="1:7" ht="15.75">
      <c r="A220" s="4">
        <v>19</v>
      </c>
      <c r="B220">
        <v>649</v>
      </c>
      <c r="C220">
        <v>69.709999999999994</v>
      </c>
      <c r="D220">
        <v>331</v>
      </c>
      <c r="E220">
        <f t="shared" si="10"/>
        <v>6.49</v>
      </c>
      <c r="F220">
        <f t="shared" si="11"/>
        <v>6.9709999999999992</v>
      </c>
      <c r="G220">
        <f t="shared" si="12"/>
        <v>3.31</v>
      </c>
    </row>
    <row r="221" spans="1:7" ht="15.75">
      <c r="A221" s="4">
        <v>20</v>
      </c>
      <c r="B221">
        <v>695</v>
      </c>
      <c r="C221">
        <v>83.29</v>
      </c>
      <c r="D221">
        <v>425</v>
      </c>
      <c r="E221">
        <f t="shared" si="10"/>
        <v>6.95</v>
      </c>
      <c r="F221">
        <f t="shared" si="11"/>
        <v>8.3290000000000006</v>
      </c>
      <c r="G221">
        <f t="shared" si="12"/>
        <v>4.25</v>
      </c>
    </row>
    <row r="222" spans="1:7" ht="15.75">
      <c r="A222" s="4">
        <v>21</v>
      </c>
      <c r="E222">
        <f t="shared" si="10"/>
        <v>0</v>
      </c>
      <c r="F222">
        <f t="shared" si="11"/>
        <v>0</v>
      </c>
      <c r="G222">
        <f t="shared" si="12"/>
        <v>0</v>
      </c>
    </row>
    <row r="223" spans="1:7" ht="15.75">
      <c r="A223" s="4">
        <v>22</v>
      </c>
      <c r="B223">
        <v>746</v>
      </c>
      <c r="C223">
        <v>126.02</v>
      </c>
      <c r="D223">
        <v>540</v>
      </c>
      <c r="E223">
        <f t="shared" si="10"/>
        <v>7.46</v>
      </c>
      <c r="F223">
        <f t="shared" si="11"/>
        <v>12.602</v>
      </c>
      <c r="G223">
        <f t="shared" si="12"/>
        <v>5.4</v>
      </c>
    </row>
    <row r="224" spans="1:7" ht="15.75">
      <c r="A224" s="4">
        <v>23</v>
      </c>
      <c r="B224">
        <v>845</v>
      </c>
      <c r="C224">
        <v>99.29</v>
      </c>
      <c r="D224">
        <v>482.5</v>
      </c>
      <c r="E224">
        <f t="shared" si="10"/>
        <v>8.4499999999999993</v>
      </c>
      <c r="F224">
        <f t="shared" si="11"/>
        <v>9.9290000000000003</v>
      </c>
      <c r="G224">
        <f t="shared" si="12"/>
        <v>4.8250000000000002</v>
      </c>
    </row>
    <row r="225" spans="1:7" ht="15.75">
      <c r="A225" s="4">
        <v>24</v>
      </c>
      <c r="B225">
        <v>870</v>
      </c>
      <c r="C225">
        <v>82.08</v>
      </c>
      <c r="D225">
        <v>483</v>
      </c>
      <c r="E225">
        <f t="shared" si="10"/>
        <v>8.6999999999999993</v>
      </c>
      <c r="F225">
        <f t="shared" si="11"/>
        <v>8.2080000000000002</v>
      </c>
      <c r="G225">
        <f t="shared" si="12"/>
        <v>4.83</v>
      </c>
    </row>
    <row r="226" spans="1:7" ht="15.75">
      <c r="A226" s="4">
        <v>25</v>
      </c>
      <c r="B226">
        <v>895</v>
      </c>
      <c r="C226">
        <v>112.83</v>
      </c>
      <c r="D226">
        <v>584</v>
      </c>
      <c r="E226">
        <f t="shared" si="10"/>
        <v>8.9499999999999993</v>
      </c>
      <c r="F226">
        <f t="shared" si="11"/>
        <v>11.282999999999999</v>
      </c>
      <c r="G226">
        <f t="shared" si="12"/>
        <v>5.84</v>
      </c>
    </row>
    <row r="227" spans="1:7" ht="15.75">
      <c r="A227" s="4">
        <v>26</v>
      </c>
      <c r="B227">
        <v>940</v>
      </c>
      <c r="C227">
        <v>100.51</v>
      </c>
      <c r="D227">
        <v>484</v>
      </c>
      <c r="E227">
        <f t="shared" si="10"/>
        <v>9.4</v>
      </c>
      <c r="F227">
        <f t="shared" si="11"/>
        <v>10.051</v>
      </c>
      <c r="G227">
        <f t="shared" si="12"/>
        <v>4.84</v>
      </c>
    </row>
    <row r="228" spans="1:7" ht="15.75">
      <c r="A228" s="4">
        <v>27</v>
      </c>
      <c r="B228">
        <v>1020</v>
      </c>
      <c r="C228">
        <v>143.35</v>
      </c>
      <c r="D228">
        <v>525</v>
      </c>
      <c r="E228">
        <f t="shared" si="10"/>
        <v>10.199999999999999</v>
      </c>
      <c r="F228">
        <f t="shared" si="11"/>
        <v>14.334999999999999</v>
      </c>
      <c r="G228">
        <f t="shared" si="12"/>
        <v>5.25</v>
      </c>
    </row>
    <row r="229" spans="1:7" ht="15.75">
      <c r="A229" s="4">
        <v>1</v>
      </c>
      <c r="B229">
        <v>424</v>
      </c>
      <c r="C229">
        <v>80.83</v>
      </c>
      <c r="D229">
        <v>353.5</v>
      </c>
      <c r="E229">
        <f t="shared" si="10"/>
        <v>4.24</v>
      </c>
      <c r="F229">
        <f t="shared" si="11"/>
        <v>8.0830000000000002</v>
      </c>
      <c r="G229">
        <f t="shared" si="12"/>
        <v>3.5350000000000001</v>
      </c>
    </row>
    <row r="230" spans="1:7" ht="15.75">
      <c r="A230" s="4">
        <v>2</v>
      </c>
      <c r="B230">
        <v>472</v>
      </c>
      <c r="C230">
        <v>53.12</v>
      </c>
      <c r="D230">
        <v>415</v>
      </c>
      <c r="E230">
        <f t="shared" si="10"/>
        <v>4.72</v>
      </c>
      <c r="F230">
        <f t="shared" si="11"/>
        <v>5.3119999999999994</v>
      </c>
      <c r="G230">
        <f t="shared" si="12"/>
        <v>4.1500000000000004</v>
      </c>
    </row>
    <row r="231" spans="1:7" ht="15.75">
      <c r="A231" s="4">
        <v>3</v>
      </c>
      <c r="E231">
        <f t="shared" si="10"/>
        <v>0</v>
      </c>
      <c r="F231">
        <f t="shared" si="11"/>
        <v>0</v>
      </c>
      <c r="G231">
        <f t="shared" si="12"/>
        <v>0</v>
      </c>
    </row>
    <row r="232" spans="1:7" ht="15.75">
      <c r="A232" s="4">
        <v>4</v>
      </c>
      <c r="B232">
        <v>412</v>
      </c>
      <c r="C232">
        <v>51.26</v>
      </c>
      <c r="D232">
        <v>307</v>
      </c>
      <c r="E232">
        <f t="shared" si="10"/>
        <v>4.12</v>
      </c>
      <c r="F232">
        <f t="shared" si="11"/>
        <v>5.1259999999999994</v>
      </c>
      <c r="G232">
        <f t="shared" si="12"/>
        <v>3.07</v>
      </c>
    </row>
    <row r="233" spans="1:7" ht="15.75">
      <c r="A233" s="4">
        <v>5</v>
      </c>
      <c r="B233">
        <v>507</v>
      </c>
      <c r="C233">
        <v>25.24</v>
      </c>
      <c r="D233">
        <v>265</v>
      </c>
      <c r="E233">
        <f t="shared" ref="E233:E296" si="13">B233/100</f>
        <v>5.07</v>
      </c>
      <c r="F233">
        <f t="shared" ref="F233:F296" si="14">C233/10</f>
        <v>2.524</v>
      </c>
      <c r="G233">
        <f t="shared" ref="G233:G296" si="15">D233/100</f>
        <v>2.65</v>
      </c>
    </row>
    <row r="234" spans="1:7" ht="15.75">
      <c r="A234" s="4">
        <v>6</v>
      </c>
      <c r="E234">
        <f t="shared" si="13"/>
        <v>0</v>
      </c>
      <c r="F234">
        <f t="shared" si="14"/>
        <v>0</v>
      </c>
      <c r="G234">
        <f t="shared" si="15"/>
        <v>0</v>
      </c>
    </row>
    <row r="235" spans="1:7" ht="15.75">
      <c r="A235" s="4">
        <v>7</v>
      </c>
      <c r="B235">
        <v>522</v>
      </c>
      <c r="C235">
        <v>62.44</v>
      </c>
      <c r="D235">
        <v>400.5</v>
      </c>
      <c r="E235">
        <f t="shared" si="13"/>
        <v>5.22</v>
      </c>
      <c r="F235">
        <f t="shared" si="14"/>
        <v>6.2439999999999998</v>
      </c>
      <c r="G235">
        <f t="shared" si="15"/>
        <v>4.0049999999999999</v>
      </c>
    </row>
    <row r="236" spans="1:7" ht="15.75">
      <c r="A236" s="4">
        <v>8</v>
      </c>
      <c r="E236">
        <f t="shared" si="13"/>
        <v>0</v>
      </c>
      <c r="F236">
        <f t="shared" si="14"/>
        <v>0</v>
      </c>
      <c r="G236">
        <f t="shared" si="15"/>
        <v>0</v>
      </c>
    </row>
    <row r="237" spans="1:7" ht="15.75">
      <c r="A237" s="4">
        <v>9</v>
      </c>
      <c r="E237">
        <f t="shared" si="13"/>
        <v>0</v>
      </c>
      <c r="F237">
        <f t="shared" si="14"/>
        <v>0</v>
      </c>
      <c r="G237">
        <f t="shared" si="15"/>
        <v>0</v>
      </c>
    </row>
    <row r="238" spans="1:7" ht="15.75">
      <c r="A238" s="4">
        <v>10</v>
      </c>
      <c r="B238">
        <v>515</v>
      </c>
      <c r="C238">
        <v>52.64</v>
      </c>
      <c r="D238">
        <v>315.5</v>
      </c>
      <c r="E238">
        <f t="shared" si="13"/>
        <v>5.15</v>
      </c>
      <c r="F238">
        <f t="shared" si="14"/>
        <v>5.2640000000000002</v>
      </c>
      <c r="G238">
        <f t="shared" si="15"/>
        <v>3.1549999999999998</v>
      </c>
    </row>
    <row r="239" spans="1:7" ht="15.75">
      <c r="A239" s="4">
        <v>11</v>
      </c>
      <c r="B239">
        <v>445</v>
      </c>
      <c r="C239">
        <v>56.83</v>
      </c>
      <c r="D239">
        <v>301</v>
      </c>
      <c r="E239">
        <f t="shared" si="13"/>
        <v>4.45</v>
      </c>
      <c r="F239">
        <f t="shared" si="14"/>
        <v>5.6829999999999998</v>
      </c>
      <c r="G239">
        <f t="shared" si="15"/>
        <v>3.01</v>
      </c>
    </row>
    <row r="240" spans="1:7" ht="15.75">
      <c r="A240" s="4">
        <v>12</v>
      </c>
      <c r="B240">
        <v>463</v>
      </c>
      <c r="C240">
        <v>45.35</v>
      </c>
      <c r="D240">
        <v>300.5</v>
      </c>
      <c r="E240">
        <f t="shared" si="13"/>
        <v>4.63</v>
      </c>
      <c r="F240">
        <f t="shared" si="14"/>
        <v>4.5350000000000001</v>
      </c>
      <c r="G240">
        <f t="shared" si="15"/>
        <v>3.0049999999999999</v>
      </c>
    </row>
    <row r="241" spans="1:7" ht="15.75">
      <c r="A241" s="4">
        <v>13</v>
      </c>
      <c r="E241">
        <f t="shared" si="13"/>
        <v>0</v>
      </c>
      <c r="F241">
        <f t="shared" si="14"/>
        <v>0</v>
      </c>
      <c r="G241">
        <f t="shared" si="15"/>
        <v>0</v>
      </c>
    </row>
    <row r="242" spans="1:7" ht="15.75">
      <c r="A242" s="4">
        <v>14</v>
      </c>
      <c r="B242">
        <v>422</v>
      </c>
      <c r="C242">
        <v>55.1</v>
      </c>
      <c r="D242">
        <v>265</v>
      </c>
      <c r="E242">
        <f t="shared" si="13"/>
        <v>4.22</v>
      </c>
      <c r="F242">
        <f t="shared" si="14"/>
        <v>5.51</v>
      </c>
      <c r="G242">
        <f t="shared" si="15"/>
        <v>2.65</v>
      </c>
    </row>
    <row r="243" spans="1:7" ht="15.75">
      <c r="A243" s="4">
        <v>15</v>
      </c>
      <c r="B243">
        <v>56</v>
      </c>
      <c r="C243">
        <v>37.700000000000003</v>
      </c>
      <c r="D243">
        <v>294</v>
      </c>
      <c r="E243">
        <f t="shared" si="13"/>
        <v>0.56000000000000005</v>
      </c>
      <c r="F243">
        <f t="shared" si="14"/>
        <v>3.7700000000000005</v>
      </c>
      <c r="G243">
        <f t="shared" si="15"/>
        <v>2.94</v>
      </c>
    </row>
    <row r="244" spans="1:7" ht="15.75">
      <c r="A244" s="4">
        <v>16</v>
      </c>
      <c r="B244">
        <v>532</v>
      </c>
      <c r="C244">
        <v>75.64</v>
      </c>
      <c r="D244">
        <v>362</v>
      </c>
      <c r="E244">
        <f t="shared" si="13"/>
        <v>5.32</v>
      </c>
      <c r="F244">
        <f t="shared" si="14"/>
        <v>7.5640000000000001</v>
      </c>
      <c r="G244">
        <f t="shared" si="15"/>
        <v>3.62</v>
      </c>
    </row>
    <row r="245" spans="1:7" ht="15.75">
      <c r="A245" s="4">
        <v>17</v>
      </c>
      <c r="B245">
        <v>512</v>
      </c>
      <c r="C245">
        <v>81.84</v>
      </c>
      <c r="D245">
        <v>402.5</v>
      </c>
      <c r="E245">
        <f t="shared" si="13"/>
        <v>5.12</v>
      </c>
      <c r="F245">
        <f t="shared" si="14"/>
        <v>8.1840000000000011</v>
      </c>
      <c r="G245">
        <f t="shared" si="15"/>
        <v>4.0250000000000004</v>
      </c>
    </row>
    <row r="246" spans="1:7" ht="15.75">
      <c r="A246" s="4">
        <v>18</v>
      </c>
      <c r="B246">
        <v>552</v>
      </c>
      <c r="C246">
        <v>45.95</v>
      </c>
      <c r="D246">
        <v>336.5</v>
      </c>
      <c r="E246">
        <f t="shared" si="13"/>
        <v>5.52</v>
      </c>
      <c r="F246">
        <f t="shared" si="14"/>
        <v>4.5950000000000006</v>
      </c>
      <c r="G246">
        <f t="shared" si="15"/>
        <v>3.3650000000000002</v>
      </c>
    </row>
    <row r="247" spans="1:7" ht="15.75">
      <c r="A247" s="4">
        <v>19</v>
      </c>
      <c r="B247">
        <v>614</v>
      </c>
      <c r="C247">
        <v>73.33</v>
      </c>
      <c r="D247">
        <v>399</v>
      </c>
      <c r="E247">
        <f t="shared" si="13"/>
        <v>6.14</v>
      </c>
      <c r="F247">
        <f t="shared" si="14"/>
        <v>7.3330000000000002</v>
      </c>
      <c r="G247">
        <f t="shared" si="15"/>
        <v>3.99</v>
      </c>
    </row>
    <row r="248" spans="1:7" ht="15.75">
      <c r="A248" s="4">
        <v>20</v>
      </c>
      <c r="B248">
        <v>636</v>
      </c>
      <c r="C248">
        <v>118.71</v>
      </c>
      <c r="D248">
        <v>522</v>
      </c>
      <c r="E248">
        <f t="shared" si="13"/>
        <v>6.36</v>
      </c>
      <c r="F248">
        <f t="shared" si="14"/>
        <v>11.870999999999999</v>
      </c>
      <c r="G248">
        <f t="shared" si="15"/>
        <v>5.22</v>
      </c>
    </row>
    <row r="249" spans="1:7" ht="15.75">
      <c r="A249" s="4">
        <v>21</v>
      </c>
      <c r="B249">
        <v>626</v>
      </c>
      <c r="C249">
        <v>85.7</v>
      </c>
      <c r="D249">
        <v>398.5</v>
      </c>
      <c r="E249">
        <f t="shared" si="13"/>
        <v>6.26</v>
      </c>
      <c r="F249">
        <f t="shared" si="14"/>
        <v>8.57</v>
      </c>
      <c r="G249">
        <f t="shared" si="15"/>
        <v>3.9849999999999999</v>
      </c>
    </row>
    <row r="250" spans="1:7" ht="15.75">
      <c r="A250" s="4">
        <v>22</v>
      </c>
      <c r="E250">
        <f t="shared" si="13"/>
        <v>0</v>
      </c>
      <c r="F250">
        <f t="shared" si="14"/>
        <v>0</v>
      </c>
      <c r="G250">
        <f t="shared" si="15"/>
        <v>0</v>
      </c>
    </row>
    <row r="251" spans="1:7" ht="15.75">
      <c r="A251" s="4">
        <v>23</v>
      </c>
      <c r="B251">
        <v>885</v>
      </c>
      <c r="C251">
        <v>149.76</v>
      </c>
      <c r="D251">
        <v>582</v>
      </c>
      <c r="E251">
        <f t="shared" si="13"/>
        <v>8.85</v>
      </c>
      <c r="F251">
        <f t="shared" si="14"/>
        <v>14.975999999999999</v>
      </c>
      <c r="G251">
        <f t="shared" si="15"/>
        <v>5.82</v>
      </c>
    </row>
    <row r="252" spans="1:7" ht="15.75">
      <c r="A252" s="4">
        <v>24</v>
      </c>
      <c r="E252">
        <f t="shared" si="13"/>
        <v>0</v>
      </c>
      <c r="F252">
        <f t="shared" si="14"/>
        <v>0</v>
      </c>
      <c r="G252">
        <f t="shared" si="15"/>
        <v>0</v>
      </c>
    </row>
    <row r="253" spans="1:7" ht="15.75">
      <c r="A253" s="4">
        <v>25</v>
      </c>
      <c r="B253">
        <v>746</v>
      </c>
      <c r="C253">
        <v>58.011000000000003</v>
      </c>
      <c r="D253">
        <v>496</v>
      </c>
      <c r="E253">
        <f t="shared" si="13"/>
        <v>7.46</v>
      </c>
      <c r="F253">
        <f t="shared" si="14"/>
        <v>5.8010999999999999</v>
      </c>
      <c r="G253">
        <f t="shared" si="15"/>
        <v>4.96</v>
      </c>
    </row>
    <row r="254" spans="1:7" ht="15.75">
      <c r="A254" s="4">
        <v>26</v>
      </c>
      <c r="B254">
        <v>980</v>
      </c>
      <c r="C254">
        <v>155.35</v>
      </c>
      <c r="D254">
        <v>760</v>
      </c>
      <c r="E254">
        <f t="shared" si="13"/>
        <v>9.8000000000000007</v>
      </c>
      <c r="F254">
        <f t="shared" si="14"/>
        <v>15.535</v>
      </c>
      <c r="G254">
        <f t="shared" si="15"/>
        <v>7.6</v>
      </c>
    </row>
    <row r="255" spans="1:7" ht="15.75">
      <c r="A255" s="4">
        <v>27</v>
      </c>
      <c r="B255">
        <v>920</v>
      </c>
      <c r="C255">
        <v>146.93</v>
      </c>
      <c r="D255">
        <v>632</v>
      </c>
      <c r="E255">
        <f t="shared" si="13"/>
        <v>9.1999999999999993</v>
      </c>
      <c r="F255">
        <f t="shared" si="14"/>
        <v>14.693000000000001</v>
      </c>
      <c r="G255">
        <f t="shared" si="15"/>
        <v>6.32</v>
      </c>
    </row>
    <row r="256" spans="1:7" ht="15.75">
      <c r="A256" s="4">
        <v>1</v>
      </c>
      <c r="B256">
        <v>432</v>
      </c>
      <c r="C256">
        <v>55.25</v>
      </c>
      <c r="D256">
        <v>406</v>
      </c>
      <c r="E256">
        <f t="shared" si="13"/>
        <v>4.32</v>
      </c>
      <c r="F256">
        <f t="shared" si="14"/>
        <v>5.5250000000000004</v>
      </c>
      <c r="G256">
        <f t="shared" si="15"/>
        <v>4.0599999999999996</v>
      </c>
    </row>
    <row r="257" spans="1:7" ht="15.75">
      <c r="A257" s="4">
        <v>2</v>
      </c>
      <c r="B257">
        <v>403</v>
      </c>
      <c r="C257">
        <v>35.770000000000003</v>
      </c>
      <c r="D257">
        <v>268.5</v>
      </c>
      <c r="E257">
        <f t="shared" si="13"/>
        <v>4.03</v>
      </c>
      <c r="F257">
        <f t="shared" si="14"/>
        <v>3.5770000000000004</v>
      </c>
      <c r="G257">
        <f t="shared" si="15"/>
        <v>2.6850000000000001</v>
      </c>
    </row>
    <row r="258" spans="1:7" ht="15.75">
      <c r="A258" s="4">
        <v>3</v>
      </c>
      <c r="E258">
        <f t="shared" si="13"/>
        <v>0</v>
      </c>
      <c r="F258">
        <f t="shared" si="14"/>
        <v>0</v>
      </c>
      <c r="G258">
        <f t="shared" si="15"/>
        <v>0</v>
      </c>
    </row>
    <row r="259" spans="1:7" ht="15.75">
      <c r="A259" s="4">
        <v>4</v>
      </c>
      <c r="B259">
        <v>492</v>
      </c>
      <c r="C259">
        <v>74.81</v>
      </c>
      <c r="D259">
        <v>370</v>
      </c>
      <c r="E259">
        <f t="shared" si="13"/>
        <v>4.92</v>
      </c>
      <c r="F259">
        <f t="shared" si="14"/>
        <v>7.4809999999999999</v>
      </c>
      <c r="G259">
        <f t="shared" si="15"/>
        <v>3.7</v>
      </c>
    </row>
    <row r="260" spans="1:7" ht="15.75">
      <c r="A260" s="4">
        <v>5</v>
      </c>
      <c r="B260">
        <v>423</v>
      </c>
      <c r="C260">
        <v>37.94</v>
      </c>
      <c r="D260">
        <v>252</v>
      </c>
      <c r="E260">
        <f t="shared" si="13"/>
        <v>4.2300000000000004</v>
      </c>
      <c r="F260">
        <f t="shared" si="14"/>
        <v>3.7939999999999996</v>
      </c>
      <c r="G260">
        <f t="shared" si="15"/>
        <v>2.52</v>
      </c>
    </row>
    <row r="261" spans="1:7" ht="15.75">
      <c r="A261" s="4">
        <v>6</v>
      </c>
      <c r="E261">
        <f t="shared" si="13"/>
        <v>0</v>
      </c>
      <c r="F261">
        <f t="shared" si="14"/>
        <v>0</v>
      </c>
      <c r="G261">
        <f t="shared" si="15"/>
        <v>0</v>
      </c>
    </row>
    <row r="262" spans="1:7" ht="15.75">
      <c r="A262" s="4">
        <v>7</v>
      </c>
      <c r="B262">
        <v>462</v>
      </c>
      <c r="C262">
        <v>49.04</v>
      </c>
      <c r="D262">
        <v>350</v>
      </c>
      <c r="E262">
        <f t="shared" si="13"/>
        <v>4.62</v>
      </c>
      <c r="F262">
        <f t="shared" si="14"/>
        <v>4.9039999999999999</v>
      </c>
      <c r="G262">
        <f t="shared" si="15"/>
        <v>3.5</v>
      </c>
    </row>
    <row r="263" spans="1:7" ht="15.75">
      <c r="A263" s="4">
        <v>8</v>
      </c>
      <c r="E263">
        <f t="shared" si="13"/>
        <v>0</v>
      </c>
      <c r="F263">
        <f t="shared" si="14"/>
        <v>0</v>
      </c>
      <c r="G263">
        <f t="shared" si="15"/>
        <v>0</v>
      </c>
    </row>
    <row r="264" spans="1:7" ht="15.75">
      <c r="A264" s="4">
        <v>9</v>
      </c>
      <c r="B264">
        <v>446</v>
      </c>
      <c r="C264">
        <v>60.89</v>
      </c>
      <c r="D264">
        <v>278.5</v>
      </c>
      <c r="E264">
        <f t="shared" si="13"/>
        <v>4.46</v>
      </c>
      <c r="F264">
        <f t="shared" si="14"/>
        <v>6.0890000000000004</v>
      </c>
      <c r="G264">
        <f t="shared" si="15"/>
        <v>2.7850000000000001</v>
      </c>
    </row>
    <row r="265" spans="1:7" ht="15.75">
      <c r="A265" s="4">
        <v>10</v>
      </c>
      <c r="E265">
        <f t="shared" si="13"/>
        <v>0</v>
      </c>
      <c r="F265">
        <f t="shared" si="14"/>
        <v>0</v>
      </c>
      <c r="G265">
        <f t="shared" si="15"/>
        <v>0</v>
      </c>
    </row>
    <row r="266" spans="1:7" ht="15.75">
      <c r="A266" s="4">
        <v>11</v>
      </c>
      <c r="E266">
        <f t="shared" si="13"/>
        <v>0</v>
      </c>
      <c r="F266">
        <f t="shared" si="14"/>
        <v>0</v>
      </c>
      <c r="G266">
        <f t="shared" si="15"/>
        <v>0</v>
      </c>
    </row>
    <row r="267" spans="1:7" ht="15.75">
      <c r="A267" s="4">
        <v>12</v>
      </c>
      <c r="B267">
        <v>406</v>
      </c>
      <c r="C267">
        <v>48.58</v>
      </c>
      <c r="D267">
        <v>283.5</v>
      </c>
      <c r="E267">
        <f t="shared" si="13"/>
        <v>4.0599999999999996</v>
      </c>
      <c r="F267">
        <f t="shared" si="14"/>
        <v>4.8579999999999997</v>
      </c>
      <c r="G267">
        <f t="shared" si="15"/>
        <v>2.835</v>
      </c>
    </row>
    <row r="268" spans="1:7" ht="15.75">
      <c r="A268" s="4">
        <v>13</v>
      </c>
      <c r="B268">
        <v>429</v>
      </c>
      <c r="C268">
        <v>57.76</v>
      </c>
      <c r="D268">
        <v>294.5</v>
      </c>
      <c r="E268">
        <f t="shared" si="13"/>
        <v>4.29</v>
      </c>
      <c r="F268">
        <f t="shared" si="14"/>
        <v>5.7759999999999998</v>
      </c>
      <c r="G268">
        <f t="shared" si="15"/>
        <v>2.9449999999999998</v>
      </c>
    </row>
    <row r="269" spans="1:7" ht="15.75">
      <c r="A269" s="4">
        <v>14</v>
      </c>
      <c r="B269">
        <v>382</v>
      </c>
      <c r="C269">
        <v>41.38</v>
      </c>
      <c r="D269">
        <v>249</v>
      </c>
      <c r="E269">
        <f t="shared" si="13"/>
        <v>3.82</v>
      </c>
      <c r="F269">
        <f t="shared" si="14"/>
        <v>4.1379999999999999</v>
      </c>
      <c r="G269">
        <f t="shared" si="15"/>
        <v>2.4900000000000002</v>
      </c>
    </row>
    <row r="270" spans="1:7" ht="15.75">
      <c r="A270" s="4">
        <v>15</v>
      </c>
      <c r="B270">
        <v>485</v>
      </c>
      <c r="C270">
        <v>57.89</v>
      </c>
      <c r="D270">
        <v>362</v>
      </c>
      <c r="E270">
        <f t="shared" si="13"/>
        <v>4.8499999999999996</v>
      </c>
      <c r="F270">
        <f t="shared" si="14"/>
        <v>5.7889999999999997</v>
      </c>
      <c r="G270">
        <f t="shared" si="15"/>
        <v>3.62</v>
      </c>
    </row>
    <row r="271" spans="1:7" ht="15.75">
      <c r="A271" s="4">
        <v>16</v>
      </c>
      <c r="B271">
        <v>307</v>
      </c>
      <c r="C271">
        <v>31.15</v>
      </c>
      <c r="D271">
        <v>302</v>
      </c>
      <c r="E271">
        <f t="shared" si="13"/>
        <v>3.07</v>
      </c>
      <c r="F271">
        <f t="shared" si="14"/>
        <v>3.1149999999999998</v>
      </c>
      <c r="G271">
        <f t="shared" si="15"/>
        <v>3.02</v>
      </c>
    </row>
    <row r="272" spans="1:7" ht="15.75">
      <c r="A272" s="4">
        <v>17</v>
      </c>
      <c r="B272">
        <v>556</v>
      </c>
      <c r="C272">
        <v>70.66</v>
      </c>
      <c r="D272">
        <v>340.5</v>
      </c>
      <c r="E272">
        <f t="shared" si="13"/>
        <v>5.56</v>
      </c>
      <c r="F272">
        <f t="shared" si="14"/>
        <v>7.0659999999999998</v>
      </c>
      <c r="G272">
        <f t="shared" si="15"/>
        <v>3.4049999999999998</v>
      </c>
    </row>
    <row r="273" spans="1:7" ht="15.75">
      <c r="A273" s="4">
        <v>18</v>
      </c>
      <c r="B273">
        <v>557</v>
      </c>
      <c r="C273">
        <v>40.53</v>
      </c>
      <c r="D273">
        <v>309.5</v>
      </c>
      <c r="E273">
        <f t="shared" si="13"/>
        <v>5.57</v>
      </c>
      <c r="F273">
        <f t="shared" si="14"/>
        <v>4.0529999999999999</v>
      </c>
      <c r="G273">
        <f t="shared" si="15"/>
        <v>3.0950000000000002</v>
      </c>
    </row>
    <row r="274" spans="1:7" ht="15.75">
      <c r="A274" s="4">
        <v>19</v>
      </c>
      <c r="B274">
        <v>593</v>
      </c>
      <c r="C274">
        <v>77.989999999999995</v>
      </c>
      <c r="D274">
        <v>463.5</v>
      </c>
      <c r="E274">
        <f t="shared" si="13"/>
        <v>5.93</v>
      </c>
      <c r="F274">
        <f t="shared" si="14"/>
        <v>7.7989999999999995</v>
      </c>
      <c r="G274">
        <f t="shared" si="15"/>
        <v>4.6349999999999998</v>
      </c>
    </row>
    <row r="275" spans="1:7" ht="15.75">
      <c r="A275" s="4">
        <v>20</v>
      </c>
      <c r="B275">
        <v>692</v>
      </c>
      <c r="C275">
        <v>78.319999999999993</v>
      </c>
      <c r="D275">
        <v>452</v>
      </c>
      <c r="E275">
        <f t="shared" si="13"/>
        <v>6.92</v>
      </c>
      <c r="F275">
        <f t="shared" si="14"/>
        <v>7.831999999999999</v>
      </c>
      <c r="G275">
        <f t="shared" si="15"/>
        <v>4.5199999999999996</v>
      </c>
    </row>
    <row r="276" spans="1:7" ht="15.75">
      <c r="A276" s="4">
        <v>21</v>
      </c>
      <c r="E276">
        <f t="shared" si="13"/>
        <v>0</v>
      </c>
      <c r="F276">
        <f t="shared" si="14"/>
        <v>0</v>
      </c>
      <c r="G276">
        <f t="shared" si="15"/>
        <v>0</v>
      </c>
    </row>
    <row r="277" spans="1:7" ht="15.75">
      <c r="A277" s="4">
        <v>22</v>
      </c>
      <c r="B277">
        <v>735</v>
      </c>
      <c r="C277">
        <v>104.33</v>
      </c>
      <c r="D277">
        <v>575</v>
      </c>
      <c r="E277">
        <f t="shared" si="13"/>
        <v>7.35</v>
      </c>
      <c r="F277">
        <f t="shared" si="14"/>
        <v>10.433</v>
      </c>
      <c r="G277">
        <f t="shared" si="15"/>
        <v>5.75</v>
      </c>
    </row>
    <row r="278" spans="1:7" ht="15.75">
      <c r="A278" s="4">
        <v>23</v>
      </c>
      <c r="B278">
        <v>713</v>
      </c>
      <c r="C278">
        <v>90.94</v>
      </c>
      <c r="D278">
        <v>427.5</v>
      </c>
      <c r="E278">
        <f t="shared" si="13"/>
        <v>7.13</v>
      </c>
      <c r="F278">
        <f t="shared" si="14"/>
        <v>9.0939999999999994</v>
      </c>
      <c r="G278">
        <f t="shared" si="15"/>
        <v>4.2750000000000004</v>
      </c>
    </row>
    <row r="279" spans="1:7" ht="15.75">
      <c r="A279" s="4">
        <v>24</v>
      </c>
      <c r="E279">
        <f t="shared" si="13"/>
        <v>0</v>
      </c>
      <c r="F279">
        <f t="shared" si="14"/>
        <v>0</v>
      </c>
      <c r="G279">
        <f t="shared" si="15"/>
        <v>0</v>
      </c>
    </row>
    <row r="280" spans="1:7" ht="15.75">
      <c r="A280" s="4">
        <v>25</v>
      </c>
      <c r="B280">
        <v>823</v>
      </c>
      <c r="C280">
        <v>128.91</v>
      </c>
      <c r="D280">
        <v>667.7</v>
      </c>
      <c r="E280">
        <f t="shared" si="13"/>
        <v>8.23</v>
      </c>
      <c r="F280">
        <f t="shared" si="14"/>
        <v>12.891</v>
      </c>
      <c r="G280">
        <f t="shared" si="15"/>
        <v>6.6770000000000005</v>
      </c>
    </row>
    <row r="281" spans="1:7" ht="15.75">
      <c r="A281" s="4">
        <v>26</v>
      </c>
      <c r="E281">
        <f t="shared" si="13"/>
        <v>0</v>
      </c>
      <c r="F281">
        <f t="shared" si="14"/>
        <v>0</v>
      </c>
      <c r="G281">
        <f t="shared" si="15"/>
        <v>0</v>
      </c>
    </row>
    <row r="282" spans="1:7" ht="15.75">
      <c r="A282" s="4">
        <v>27</v>
      </c>
      <c r="B282">
        <v>980</v>
      </c>
      <c r="C282">
        <v>150.37</v>
      </c>
      <c r="D282">
        <v>765</v>
      </c>
      <c r="E282">
        <f t="shared" si="13"/>
        <v>9.8000000000000007</v>
      </c>
      <c r="F282">
        <f t="shared" si="14"/>
        <v>15.037000000000001</v>
      </c>
      <c r="G282">
        <f t="shared" si="15"/>
        <v>7.65</v>
      </c>
    </row>
    <row r="283" spans="1:7" ht="15.75">
      <c r="A283" s="4">
        <v>1</v>
      </c>
      <c r="B283">
        <v>395</v>
      </c>
      <c r="C283">
        <v>56</v>
      </c>
      <c r="D283">
        <v>380</v>
      </c>
      <c r="E283">
        <f t="shared" si="13"/>
        <v>3.95</v>
      </c>
      <c r="F283">
        <f t="shared" si="14"/>
        <v>5.6</v>
      </c>
      <c r="G283">
        <f t="shared" si="15"/>
        <v>3.8</v>
      </c>
    </row>
    <row r="284" spans="1:7" ht="15.75">
      <c r="A284" s="4">
        <v>2</v>
      </c>
      <c r="E284">
        <f t="shared" si="13"/>
        <v>0</v>
      </c>
      <c r="F284">
        <f t="shared" si="14"/>
        <v>0</v>
      </c>
      <c r="G284">
        <f t="shared" si="15"/>
        <v>0</v>
      </c>
    </row>
    <row r="285" spans="1:7" ht="15.75">
      <c r="A285" s="4">
        <v>3</v>
      </c>
      <c r="E285">
        <f t="shared" si="13"/>
        <v>0</v>
      </c>
      <c r="F285">
        <f t="shared" si="14"/>
        <v>0</v>
      </c>
      <c r="G285">
        <f t="shared" si="15"/>
        <v>0</v>
      </c>
    </row>
    <row r="286" spans="1:7" ht="15.75">
      <c r="A286" s="4">
        <v>4</v>
      </c>
      <c r="E286">
        <f t="shared" si="13"/>
        <v>0</v>
      </c>
      <c r="F286">
        <f t="shared" si="14"/>
        <v>0</v>
      </c>
      <c r="G286">
        <f t="shared" si="15"/>
        <v>0</v>
      </c>
    </row>
    <row r="287" spans="1:7" ht="15.75">
      <c r="A287" s="4">
        <v>5</v>
      </c>
      <c r="E287">
        <f t="shared" si="13"/>
        <v>0</v>
      </c>
      <c r="F287">
        <f t="shared" si="14"/>
        <v>0</v>
      </c>
      <c r="G287">
        <f t="shared" si="15"/>
        <v>0</v>
      </c>
    </row>
    <row r="288" spans="1:7" ht="15.75">
      <c r="A288" s="4">
        <v>6</v>
      </c>
      <c r="B288">
        <v>312</v>
      </c>
      <c r="C288">
        <v>23.56</v>
      </c>
      <c r="D288">
        <v>280</v>
      </c>
      <c r="E288">
        <f t="shared" si="13"/>
        <v>3.12</v>
      </c>
      <c r="F288">
        <f t="shared" si="14"/>
        <v>2.3559999999999999</v>
      </c>
      <c r="G288">
        <f t="shared" si="15"/>
        <v>2.8</v>
      </c>
    </row>
    <row r="289" spans="1:7" ht="15.75">
      <c r="A289" s="4">
        <v>7</v>
      </c>
      <c r="B289">
        <v>460</v>
      </c>
      <c r="C289">
        <v>65.2</v>
      </c>
      <c r="D289">
        <v>569.5</v>
      </c>
      <c r="E289">
        <f t="shared" si="13"/>
        <v>4.5999999999999996</v>
      </c>
      <c r="F289">
        <f t="shared" si="14"/>
        <v>6.5200000000000005</v>
      </c>
      <c r="G289">
        <f t="shared" si="15"/>
        <v>5.6950000000000003</v>
      </c>
    </row>
    <row r="290" spans="1:7" ht="15.75">
      <c r="A290" s="4">
        <v>8</v>
      </c>
      <c r="E290">
        <f t="shared" si="13"/>
        <v>0</v>
      </c>
      <c r="F290">
        <f t="shared" si="14"/>
        <v>0</v>
      </c>
      <c r="G290">
        <f t="shared" si="15"/>
        <v>0</v>
      </c>
    </row>
    <row r="291" spans="1:7" ht="15.75">
      <c r="A291" s="4">
        <v>9</v>
      </c>
      <c r="E291">
        <f t="shared" si="13"/>
        <v>0</v>
      </c>
      <c r="F291">
        <f t="shared" si="14"/>
        <v>0</v>
      </c>
      <c r="G291">
        <f t="shared" si="15"/>
        <v>0</v>
      </c>
    </row>
    <row r="292" spans="1:7" ht="15.75">
      <c r="A292" s="4">
        <v>10</v>
      </c>
      <c r="E292">
        <f t="shared" si="13"/>
        <v>0</v>
      </c>
      <c r="F292">
        <f t="shared" si="14"/>
        <v>0</v>
      </c>
      <c r="G292">
        <f t="shared" si="15"/>
        <v>0</v>
      </c>
    </row>
    <row r="293" spans="1:7" ht="15.75">
      <c r="A293" s="4">
        <v>11</v>
      </c>
      <c r="E293">
        <f t="shared" si="13"/>
        <v>0</v>
      </c>
      <c r="F293">
        <f t="shared" si="14"/>
        <v>0</v>
      </c>
      <c r="G293">
        <f t="shared" si="15"/>
        <v>0</v>
      </c>
    </row>
    <row r="294" spans="1:7" ht="15.75">
      <c r="A294" s="4">
        <v>12</v>
      </c>
      <c r="E294">
        <f t="shared" si="13"/>
        <v>0</v>
      </c>
      <c r="F294">
        <f t="shared" si="14"/>
        <v>0</v>
      </c>
      <c r="G294">
        <f t="shared" si="15"/>
        <v>0</v>
      </c>
    </row>
    <row r="295" spans="1:7" ht="15.75">
      <c r="A295" s="4">
        <v>13</v>
      </c>
      <c r="B295">
        <v>640</v>
      </c>
      <c r="C295">
        <v>55.22</v>
      </c>
      <c r="D295">
        <v>382.5</v>
      </c>
      <c r="E295">
        <f t="shared" si="13"/>
        <v>6.4</v>
      </c>
      <c r="F295">
        <f t="shared" si="14"/>
        <v>5.5220000000000002</v>
      </c>
      <c r="G295">
        <f t="shared" si="15"/>
        <v>3.8250000000000002</v>
      </c>
    </row>
    <row r="296" spans="1:7" ht="15.75">
      <c r="A296" s="4">
        <v>14</v>
      </c>
      <c r="E296">
        <f t="shared" si="13"/>
        <v>0</v>
      </c>
      <c r="F296">
        <f t="shared" si="14"/>
        <v>0</v>
      </c>
      <c r="G296">
        <f t="shared" si="15"/>
        <v>0</v>
      </c>
    </row>
    <row r="297" spans="1:7" ht="15.75">
      <c r="A297" s="4">
        <v>15</v>
      </c>
      <c r="B297">
        <v>440</v>
      </c>
      <c r="C297">
        <v>41.42</v>
      </c>
      <c r="D297">
        <v>286</v>
      </c>
      <c r="E297">
        <f t="shared" ref="E297:E360" si="16">B297/100</f>
        <v>4.4000000000000004</v>
      </c>
      <c r="F297">
        <f t="shared" ref="F297:F360" si="17">C297/10</f>
        <v>4.1420000000000003</v>
      </c>
      <c r="G297">
        <f t="shared" ref="G297:G360" si="18">D297/100</f>
        <v>2.86</v>
      </c>
    </row>
    <row r="298" spans="1:7" ht="15.75">
      <c r="A298" s="4">
        <v>16</v>
      </c>
      <c r="E298">
        <f t="shared" si="16"/>
        <v>0</v>
      </c>
      <c r="F298">
        <f t="shared" si="17"/>
        <v>0</v>
      </c>
      <c r="G298">
        <f t="shared" si="18"/>
        <v>0</v>
      </c>
    </row>
    <row r="299" spans="1:7" ht="15.75">
      <c r="A299" s="4">
        <v>17</v>
      </c>
      <c r="B299">
        <v>640</v>
      </c>
      <c r="C299">
        <v>89.08</v>
      </c>
      <c r="D299">
        <v>392.5</v>
      </c>
      <c r="E299">
        <f t="shared" si="16"/>
        <v>6.4</v>
      </c>
      <c r="F299">
        <f t="shared" si="17"/>
        <v>8.9079999999999995</v>
      </c>
      <c r="G299">
        <f t="shared" si="18"/>
        <v>3.9249999999999998</v>
      </c>
    </row>
    <row r="300" spans="1:7" ht="15.75">
      <c r="A300" s="4">
        <v>18</v>
      </c>
      <c r="B300">
        <v>660</v>
      </c>
      <c r="C300">
        <v>70.2</v>
      </c>
      <c r="D300">
        <v>439</v>
      </c>
      <c r="E300">
        <f t="shared" si="16"/>
        <v>6.6</v>
      </c>
      <c r="F300">
        <f t="shared" si="17"/>
        <v>7.0200000000000005</v>
      </c>
      <c r="G300">
        <f t="shared" si="18"/>
        <v>4.3899999999999997</v>
      </c>
    </row>
    <row r="301" spans="1:7" ht="15.75">
      <c r="A301" s="4">
        <v>19</v>
      </c>
      <c r="B301">
        <v>710</v>
      </c>
      <c r="C301">
        <v>89.9</v>
      </c>
      <c r="D301">
        <v>415</v>
      </c>
      <c r="E301">
        <f t="shared" si="16"/>
        <v>7.1</v>
      </c>
      <c r="F301">
        <f t="shared" si="17"/>
        <v>8.99</v>
      </c>
      <c r="G301">
        <f t="shared" si="18"/>
        <v>4.1500000000000004</v>
      </c>
    </row>
    <row r="302" spans="1:7" ht="15.75">
      <c r="A302" s="4">
        <v>20</v>
      </c>
      <c r="B302">
        <v>703</v>
      </c>
      <c r="C302">
        <v>42.41</v>
      </c>
      <c r="D302">
        <v>401</v>
      </c>
      <c r="E302">
        <f t="shared" si="16"/>
        <v>7.03</v>
      </c>
      <c r="F302">
        <f t="shared" si="17"/>
        <v>4.2409999999999997</v>
      </c>
      <c r="G302">
        <f t="shared" si="18"/>
        <v>4.01</v>
      </c>
    </row>
    <row r="303" spans="1:7" ht="15.75">
      <c r="A303" s="4">
        <v>21</v>
      </c>
      <c r="B303">
        <v>680</v>
      </c>
      <c r="C303">
        <v>85.1</v>
      </c>
      <c r="D303">
        <v>570</v>
      </c>
      <c r="E303">
        <f t="shared" si="16"/>
        <v>6.8</v>
      </c>
      <c r="F303">
        <f t="shared" si="17"/>
        <v>8.51</v>
      </c>
      <c r="G303">
        <f t="shared" si="18"/>
        <v>5.7</v>
      </c>
    </row>
    <row r="304" spans="1:7" ht="15.75">
      <c r="A304" s="4">
        <v>22</v>
      </c>
      <c r="B304">
        <v>840</v>
      </c>
      <c r="C304">
        <v>147.77000000000001</v>
      </c>
      <c r="D304">
        <v>607.5</v>
      </c>
      <c r="E304">
        <f t="shared" si="16"/>
        <v>8.4</v>
      </c>
      <c r="F304">
        <f t="shared" si="17"/>
        <v>14.777000000000001</v>
      </c>
      <c r="G304">
        <f t="shared" si="18"/>
        <v>6.0750000000000002</v>
      </c>
    </row>
    <row r="305" spans="1:7" ht="15.75">
      <c r="A305" s="4">
        <v>23</v>
      </c>
      <c r="E305">
        <f t="shared" si="16"/>
        <v>0</v>
      </c>
      <c r="F305">
        <f t="shared" si="17"/>
        <v>0</v>
      </c>
      <c r="G305">
        <f t="shared" si="18"/>
        <v>0</v>
      </c>
    </row>
    <row r="306" spans="1:7" ht="15.75">
      <c r="A306" s="4">
        <v>24</v>
      </c>
      <c r="B306">
        <v>845</v>
      </c>
      <c r="C306">
        <v>134.49</v>
      </c>
      <c r="D306">
        <v>528.5</v>
      </c>
      <c r="E306">
        <f t="shared" si="16"/>
        <v>8.4499999999999993</v>
      </c>
      <c r="F306">
        <f t="shared" si="17"/>
        <v>13.449000000000002</v>
      </c>
      <c r="G306">
        <f t="shared" si="18"/>
        <v>5.2850000000000001</v>
      </c>
    </row>
    <row r="307" spans="1:7" ht="15.75">
      <c r="A307" s="4">
        <v>25</v>
      </c>
      <c r="B307">
        <v>880</v>
      </c>
      <c r="C307">
        <v>113.7</v>
      </c>
      <c r="D307">
        <v>547.5</v>
      </c>
      <c r="E307">
        <f t="shared" si="16"/>
        <v>8.8000000000000007</v>
      </c>
      <c r="F307">
        <f t="shared" si="17"/>
        <v>11.370000000000001</v>
      </c>
      <c r="G307">
        <f t="shared" si="18"/>
        <v>5.4749999999999996</v>
      </c>
    </row>
    <row r="308" spans="1:7" ht="15.75">
      <c r="A308" s="4">
        <v>26</v>
      </c>
      <c r="B308">
        <v>865</v>
      </c>
      <c r="C308">
        <v>110.84</v>
      </c>
      <c r="D308">
        <v>658</v>
      </c>
      <c r="E308">
        <f t="shared" si="16"/>
        <v>8.65</v>
      </c>
      <c r="F308">
        <f t="shared" si="17"/>
        <v>11.084</v>
      </c>
      <c r="G308">
        <f t="shared" si="18"/>
        <v>6.58</v>
      </c>
    </row>
    <row r="309" spans="1:7" ht="15.75">
      <c r="A309" s="4">
        <v>27</v>
      </c>
      <c r="B309">
        <v>1050</v>
      </c>
      <c r="C309">
        <v>136.36000000000001</v>
      </c>
      <c r="D309">
        <v>552.5</v>
      </c>
      <c r="E309">
        <f t="shared" si="16"/>
        <v>10.5</v>
      </c>
      <c r="F309">
        <f t="shared" si="17"/>
        <v>13.636000000000001</v>
      </c>
      <c r="G309">
        <f t="shared" si="18"/>
        <v>5.5250000000000004</v>
      </c>
    </row>
    <row r="310" spans="1:7" ht="15.75">
      <c r="A310" s="4">
        <v>1</v>
      </c>
      <c r="E310">
        <f t="shared" si="16"/>
        <v>0</v>
      </c>
      <c r="F310">
        <f t="shared" si="17"/>
        <v>0</v>
      </c>
      <c r="G310">
        <f t="shared" si="18"/>
        <v>0</v>
      </c>
    </row>
    <row r="311" spans="1:7" ht="15.75">
      <c r="A311" s="4">
        <v>2</v>
      </c>
      <c r="E311">
        <f t="shared" si="16"/>
        <v>0</v>
      </c>
      <c r="F311">
        <f t="shared" si="17"/>
        <v>0</v>
      </c>
      <c r="G311">
        <f t="shared" si="18"/>
        <v>0</v>
      </c>
    </row>
    <row r="312" spans="1:7" ht="15.75">
      <c r="A312" s="4">
        <v>3</v>
      </c>
      <c r="E312">
        <f t="shared" si="16"/>
        <v>0</v>
      </c>
      <c r="F312">
        <f t="shared" si="17"/>
        <v>0</v>
      </c>
      <c r="G312">
        <f t="shared" si="18"/>
        <v>0</v>
      </c>
    </row>
    <row r="313" spans="1:7" ht="15.75">
      <c r="A313" s="4">
        <v>4</v>
      </c>
      <c r="E313">
        <f t="shared" si="16"/>
        <v>0</v>
      </c>
      <c r="F313">
        <f t="shared" si="17"/>
        <v>0</v>
      </c>
      <c r="G313">
        <f t="shared" si="18"/>
        <v>0</v>
      </c>
    </row>
    <row r="314" spans="1:7" ht="15.75">
      <c r="A314" s="4">
        <v>5</v>
      </c>
      <c r="E314">
        <f t="shared" si="16"/>
        <v>0</v>
      </c>
      <c r="F314">
        <f t="shared" si="17"/>
        <v>0</v>
      </c>
      <c r="G314">
        <f t="shared" si="18"/>
        <v>0</v>
      </c>
    </row>
    <row r="315" spans="1:7" ht="15.75">
      <c r="A315" s="4">
        <v>6</v>
      </c>
      <c r="E315">
        <f t="shared" si="16"/>
        <v>0</v>
      </c>
      <c r="F315">
        <f t="shared" si="17"/>
        <v>0</v>
      </c>
      <c r="G315">
        <f t="shared" si="18"/>
        <v>0</v>
      </c>
    </row>
    <row r="316" spans="1:7" ht="15.75">
      <c r="A316" s="4">
        <v>7</v>
      </c>
      <c r="E316">
        <f t="shared" si="16"/>
        <v>0</v>
      </c>
      <c r="F316">
        <f t="shared" si="17"/>
        <v>0</v>
      </c>
      <c r="G316">
        <f t="shared" si="18"/>
        <v>0</v>
      </c>
    </row>
    <row r="317" spans="1:7" ht="15.75">
      <c r="A317" s="4">
        <v>8</v>
      </c>
      <c r="B317">
        <v>450</v>
      </c>
      <c r="C317">
        <v>51.56</v>
      </c>
      <c r="D317">
        <v>785</v>
      </c>
      <c r="E317">
        <f t="shared" si="16"/>
        <v>4.5</v>
      </c>
      <c r="F317">
        <f t="shared" si="17"/>
        <v>5.1560000000000006</v>
      </c>
      <c r="G317">
        <f t="shared" si="18"/>
        <v>7.85</v>
      </c>
    </row>
    <row r="318" spans="1:7" ht="15.75">
      <c r="A318" s="4">
        <v>9</v>
      </c>
      <c r="B318">
        <v>410</v>
      </c>
      <c r="C318">
        <v>43.91</v>
      </c>
      <c r="D318">
        <v>289.5</v>
      </c>
      <c r="E318">
        <f t="shared" si="16"/>
        <v>4.0999999999999996</v>
      </c>
      <c r="F318">
        <f t="shared" si="17"/>
        <v>4.391</v>
      </c>
      <c r="G318">
        <f t="shared" si="18"/>
        <v>2.895</v>
      </c>
    </row>
    <row r="319" spans="1:7" ht="15.75">
      <c r="A319" s="4">
        <v>10</v>
      </c>
      <c r="B319">
        <v>204</v>
      </c>
      <c r="C319">
        <v>18.5</v>
      </c>
      <c r="D319">
        <v>232.5</v>
      </c>
      <c r="E319">
        <f t="shared" si="16"/>
        <v>2.04</v>
      </c>
      <c r="F319">
        <f t="shared" si="17"/>
        <v>1.85</v>
      </c>
      <c r="G319">
        <f t="shared" si="18"/>
        <v>2.3250000000000002</v>
      </c>
    </row>
    <row r="320" spans="1:7" ht="15.75">
      <c r="A320" s="4">
        <v>11</v>
      </c>
      <c r="E320">
        <f t="shared" si="16"/>
        <v>0</v>
      </c>
      <c r="F320">
        <f t="shared" si="17"/>
        <v>0</v>
      </c>
      <c r="G320">
        <f t="shared" si="18"/>
        <v>0</v>
      </c>
    </row>
    <row r="321" spans="1:7" ht="15.75">
      <c r="A321" s="4">
        <v>12</v>
      </c>
      <c r="E321">
        <f t="shared" si="16"/>
        <v>0</v>
      </c>
      <c r="F321">
        <f t="shared" si="17"/>
        <v>0</v>
      </c>
      <c r="G321">
        <f t="shared" si="18"/>
        <v>0</v>
      </c>
    </row>
    <row r="322" spans="1:7" ht="15.75">
      <c r="A322" s="4">
        <v>13</v>
      </c>
      <c r="B322">
        <v>445</v>
      </c>
      <c r="C322">
        <v>62.41</v>
      </c>
      <c r="D322">
        <v>136</v>
      </c>
      <c r="E322">
        <f t="shared" si="16"/>
        <v>4.45</v>
      </c>
      <c r="F322">
        <f t="shared" si="17"/>
        <v>6.2409999999999997</v>
      </c>
      <c r="G322">
        <f t="shared" si="18"/>
        <v>1.36</v>
      </c>
    </row>
    <row r="323" spans="1:7" ht="15.75">
      <c r="A323" s="4">
        <v>14</v>
      </c>
      <c r="B323">
        <v>390</v>
      </c>
      <c r="C323">
        <v>45.34</v>
      </c>
      <c r="D323">
        <v>389</v>
      </c>
      <c r="E323">
        <f t="shared" si="16"/>
        <v>3.9</v>
      </c>
      <c r="F323">
        <f t="shared" si="17"/>
        <v>4.5340000000000007</v>
      </c>
      <c r="G323">
        <f t="shared" si="18"/>
        <v>3.89</v>
      </c>
    </row>
    <row r="324" spans="1:7" ht="15.75">
      <c r="A324" s="4">
        <v>15</v>
      </c>
      <c r="B324">
        <v>560</v>
      </c>
      <c r="C324">
        <v>82.28</v>
      </c>
      <c r="D324">
        <v>345</v>
      </c>
      <c r="E324">
        <f t="shared" si="16"/>
        <v>5.6</v>
      </c>
      <c r="F324">
        <f t="shared" si="17"/>
        <v>8.2279999999999998</v>
      </c>
      <c r="G324">
        <f t="shared" si="18"/>
        <v>3.45</v>
      </c>
    </row>
    <row r="325" spans="1:7" ht="15.75">
      <c r="A325" s="4">
        <v>16</v>
      </c>
      <c r="B325">
        <v>625</v>
      </c>
      <c r="C325">
        <v>124.57</v>
      </c>
      <c r="D325">
        <v>437</v>
      </c>
      <c r="E325">
        <f t="shared" si="16"/>
        <v>6.25</v>
      </c>
      <c r="F325">
        <f t="shared" si="17"/>
        <v>12.456999999999999</v>
      </c>
      <c r="G325">
        <f t="shared" si="18"/>
        <v>4.37</v>
      </c>
    </row>
    <row r="326" spans="1:7" ht="15.75">
      <c r="A326" s="4">
        <v>17</v>
      </c>
      <c r="B326">
        <v>620</v>
      </c>
      <c r="C326">
        <v>67.78</v>
      </c>
      <c r="D326">
        <v>560</v>
      </c>
      <c r="E326">
        <f t="shared" si="16"/>
        <v>6.2</v>
      </c>
      <c r="F326">
        <f t="shared" si="17"/>
        <v>6.7780000000000005</v>
      </c>
      <c r="G326">
        <f t="shared" si="18"/>
        <v>5.6</v>
      </c>
    </row>
    <row r="327" spans="1:7" ht="15.75">
      <c r="A327" s="4">
        <v>18</v>
      </c>
      <c r="B327">
        <v>660</v>
      </c>
      <c r="C327">
        <v>91.24</v>
      </c>
      <c r="D327">
        <v>500</v>
      </c>
      <c r="E327">
        <f t="shared" si="16"/>
        <v>6.6</v>
      </c>
      <c r="F327">
        <f t="shared" si="17"/>
        <v>9.1239999999999988</v>
      </c>
      <c r="G327">
        <f t="shared" si="18"/>
        <v>5</v>
      </c>
    </row>
    <row r="328" spans="1:7" ht="15.75">
      <c r="A328" s="4">
        <v>19</v>
      </c>
      <c r="B328">
        <v>690</v>
      </c>
      <c r="C328">
        <v>78.63</v>
      </c>
      <c r="D328">
        <v>456.5</v>
      </c>
      <c r="E328">
        <f t="shared" si="16"/>
        <v>6.9</v>
      </c>
      <c r="F328">
        <f t="shared" si="17"/>
        <v>7.8629999999999995</v>
      </c>
      <c r="G328">
        <f t="shared" si="18"/>
        <v>4.5650000000000004</v>
      </c>
    </row>
    <row r="329" spans="1:7" ht="15.75">
      <c r="A329" s="4">
        <v>20</v>
      </c>
      <c r="B329">
        <v>720</v>
      </c>
      <c r="C329">
        <v>99.72</v>
      </c>
      <c r="D329">
        <v>520</v>
      </c>
      <c r="E329">
        <f t="shared" si="16"/>
        <v>7.2</v>
      </c>
      <c r="F329">
        <f t="shared" si="17"/>
        <v>9.9719999999999995</v>
      </c>
      <c r="G329">
        <f t="shared" si="18"/>
        <v>5.2</v>
      </c>
    </row>
    <row r="330" spans="1:7" ht="15.75">
      <c r="A330" s="4">
        <v>21</v>
      </c>
      <c r="B330">
        <v>676</v>
      </c>
      <c r="C330">
        <v>64.02</v>
      </c>
      <c r="D330">
        <v>337</v>
      </c>
      <c r="E330">
        <f t="shared" si="16"/>
        <v>6.76</v>
      </c>
      <c r="F330">
        <f t="shared" si="17"/>
        <v>6.4019999999999992</v>
      </c>
      <c r="G330">
        <f t="shared" si="18"/>
        <v>3.37</v>
      </c>
    </row>
    <row r="331" spans="1:7" ht="15.75">
      <c r="A331" s="4">
        <v>22</v>
      </c>
      <c r="E331">
        <f t="shared" si="16"/>
        <v>0</v>
      </c>
      <c r="F331">
        <f t="shared" si="17"/>
        <v>0</v>
      </c>
      <c r="G331">
        <f t="shared" si="18"/>
        <v>0</v>
      </c>
    </row>
    <row r="332" spans="1:7" ht="15.75">
      <c r="A332" s="4">
        <v>23</v>
      </c>
      <c r="E332">
        <f t="shared" si="16"/>
        <v>0</v>
      </c>
      <c r="F332">
        <f t="shared" si="17"/>
        <v>0</v>
      </c>
      <c r="G332">
        <f t="shared" si="18"/>
        <v>0</v>
      </c>
    </row>
    <row r="333" spans="1:7" ht="15.75">
      <c r="A333" s="4">
        <v>24</v>
      </c>
      <c r="B333">
        <v>728</v>
      </c>
      <c r="C333">
        <v>106.89</v>
      </c>
      <c r="D333">
        <v>565</v>
      </c>
      <c r="E333">
        <f t="shared" si="16"/>
        <v>7.28</v>
      </c>
      <c r="F333">
        <f t="shared" si="17"/>
        <v>10.689</v>
      </c>
      <c r="G333">
        <f t="shared" si="18"/>
        <v>5.65</v>
      </c>
    </row>
    <row r="334" spans="1:7" ht="15.75">
      <c r="A334" s="4">
        <v>25</v>
      </c>
      <c r="B334">
        <v>840</v>
      </c>
      <c r="C334">
        <v>101.11</v>
      </c>
      <c r="D334">
        <v>538</v>
      </c>
      <c r="E334">
        <f t="shared" si="16"/>
        <v>8.4</v>
      </c>
      <c r="F334">
        <f t="shared" si="17"/>
        <v>10.111000000000001</v>
      </c>
      <c r="G334">
        <f t="shared" si="18"/>
        <v>5.38</v>
      </c>
    </row>
    <row r="335" spans="1:7" ht="15.75">
      <c r="A335" s="4">
        <v>26</v>
      </c>
      <c r="B335">
        <v>830</v>
      </c>
      <c r="C335">
        <v>89.08</v>
      </c>
      <c r="D335">
        <v>541</v>
      </c>
      <c r="E335">
        <f t="shared" si="16"/>
        <v>8.3000000000000007</v>
      </c>
      <c r="F335">
        <f t="shared" si="17"/>
        <v>8.9079999999999995</v>
      </c>
      <c r="G335">
        <f t="shared" si="18"/>
        <v>5.41</v>
      </c>
    </row>
    <row r="336" spans="1:7" ht="15.75">
      <c r="A336" s="4">
        <v>27</v>
      </c>
      <c r="B336">
        <v>990</v>
      </c>
      <c r="C336">
        <v>169.9</v>
      </c>
      <c r="D336">
        <v>672.5</v>
      </c>
      <c r="E336">
        <f t="shared" si="16"/>
        <v>9.9</v>
      </c>
      <c r="F336">
        <f t="shared" si="17"/>
        <v>16.990000000000002</v>
      </c>
      <c r="G336">
        <f t="shared" si="18"/>
        <v>6.7249999999999996</v>
      </c>
    </row>
    <row r="337" spans="1:7" ht="15.75">
      <c r="A337" s="4">
        <v>1</v>
      </c>
      <c r="E337">
        <f t="shared" si="16"/>
        <v>0</v>
      </c>
      <c r="F337">
        <f t="shared" si="17"/>
        <v>0</v>
      </c>
      <c r="G337">
        <f t="shared" si="18"/>
        <v>0</v>
      </c>
    </row>
    <row r="338" spans="1:7" ht="15.75">
      <c r="A338" s="4">
        <v>2</v>
      </c>
      <c r="E338">
        <f t="shared" si="16"/>
        <v>0</v>
      </c>
      <c r="F338">
        <f t="shared" si="17"/>
        <v>0</v>
      </c>
      <c r="G338">
        <f t="shared" si="18"/>
        <v>0</v>
      </c>
    </row>
    <row r="339" spans="1:7" ht="15.75">
      <c r="A339" s="4">
        <v>3</v>
      </c>
      <c r="E339">
        <f t="shared" si="16"/>
        <v>0</v>
      </c>
      <c r="F339">
        <f t="shared" si="17"/>
        <v>0</v>
      </c>
      <c r="G339">
        <f t="shared" si="18"/>
        <v>0</v>
      </c>
    </row>
    <row r="340" spans="1:7" ht="15.75">
      <c r="A340" s="4">
        <v>4</v>
      </c>
      <c r="E340">
        <f t="shared" si="16"/>
        <v>0</v>
      </c>
      <c r="F340">
        <f t="shared" si="17"/>
        <v>0</v>
      </c>
      <c r="G340">
        <f t="shared" si="18"/>
        <v>0</v>
      </c>
    </row>
    <row r="341" spans="1:7" ht="15.75">
      <c r="A341" s="4">
        <v>5</v>
      </c>
      <c r="E341">
        <f t="shared" si="16"/>
        <v>0</v>
      </c>
      <c r="F341">
        <f t="shared" si="17"/>
        <v>0</v>
      </c>
      <c r="G341">
        <f t="shared" si="18"/>
        <v>0</v>
      </c>
    </row>
    <row r="342" spans="1:7" ht="15.75">
      <c r="A342" s="4">
        <v>6</v>
      </c>
      <c r="E342">
        <f t="shared" si="16"/>
        <v>0</v>
      </c>
      <c r="F342">
        <f t="shared" si="17"/>
        <v>0</v>
      </c>
      <c r="G342">
        <f t="shared" si="18"/>
        <v>0</v>
      </c>
    </row>
    <row r="343" spans="1:7" ht="15.75">
      <c r="A343" s="4">
        <v>7</v>
      </c>
      <c r="E343">
        <f t="shared" si="16"/>
        <v>0</v>
      </c>
      <c r="F343">
        <f t="shared" si="17"/>
        <v>0</v>
      </c>
      <c r="G343">
        <f t="shared" si="18"/>
        <v>0</v>
      </c>
    </row>
    <row r="344" spans="1:7" ht="15.75">
      <c r="A344" s="4">
        <v>8</v>
      </c>
      <c r="B344">
        <v>460</v>
      </c>
      <c r="C344">
        <v>94.21</v>
      </c>
      <c r="D344">
        <v>265</v>
      </c>
      <c r="E344">
        <f t="shared" si="16"/>
        <v>4.5999999999999996</v>
      </c>
      <c r="F344">
        <f t="shared" si="17"/>
        <v>9.4209999999999994</v>
      </c>
      <c r="G344">
        <f t="shared" si="18"/>
        <v>2.65</v>
      </c>
    </row>
    <row r="345" spans="1:7" ht="15.75">
      <c r="A345" s="4">
        <v>9</v>
      </c>
      <c r="B345">
        <v>470</v>
      </c>
      <c r="C345">
        <v>50.28</v>
      </c>
      <c r="D345">
        <v>258.5</v>
      </c>
      <c r="E345">
        <f t="shared" si="16"/>
        <v>4.7</v>
      </c>
      <c r="F345">
        <f t="shared" si="17"/>
        <v>5.0280000000000005</v>
      </c>
      <c r="G345">
        <f t="shared" si="18"/>
        <v>2.585</v>
      </c>
    </row>
    <row r="346" spans="1:7" ht="15.75">
      <c r="A346" s="4">
        <v>10</v>
      </c>
      <c r="B346">
        <v>380</v>
      </c>
      <c r="C346">
        <v>35.78</v>
      </c>
      <c r="D346">
        <v>281.5</v>
      </c>
      <c r="E346">
        <f t="shared" si="16"/>
        <v>3.8</v>
      </c>
      <c r="F346">
        <f t="shared" si="17"/>
        <v>3.5780000000000003</v>
      </c>
      <c r="G346">
        <f t="shared" si="18"/>
        <v>2.8149999999999999</v>
      </c>
    </row>
    <row r="347" spans="1:7" ht="15.75">
      <c r="A347" s="4">
        <v>11</v>
      </c>
      <c r="E347">
        <f t="shared" si="16"/>
        <v>0</v>
      </c>
      <c r="F347">
        <f t="shared" si="17"/>
        <v>0</v>
      </c>
      <c r="G347">
        <f t="shared" si="18"/>
        <v>0</v>
      </c>
    </row>
    <row r="348" spans="1:7" ht="15.75">
      <c r="A348" s="4">
        <v>12</v>
      </c>
      <c r="E348">
        <f t="shared" si="16"/>
        <v>0</v>
      </c>
      <c r="F348">
        <f t="shared" si="17"/>
        <v>0</v>
      </c>
      <c r="G348">
        <f t="shared" si="18"/>
        <v>0</v>
      </c>
    </row>
    <row r="349" spans="1:7" ht="15.75">
      <c r="A349" s="4">
        <v>13</v>
      </c>
      <c r="B349">
        <v>350</v>
      </c>
      <c r="C349">
        <v>34.86</v>
      </c>
      <c r="D349">
        <v>263</v>
      </c>
      <c r="E349">
        <f t="shared" si="16"/>
        <v>3.5</v>
      </c>
      <c r="F349">
        <f t="shared" si="17"/>
        <v>3.4859999999999998</v>
      </c>
      <c r="G349">
        <f t="shared" si="18"/>
        <v>2.63</v>
      </c>
    </row>
    <row r="350" spans="1:7" ht="15.75">
      <c r="A350" s="4">
        <v>14</v>
      </c>
      <c r="B350">
        <v>560</v>
      </c>
      <c r="C350">
        <v>70.48</v>
      </c>
      <c r="D350">
        <v>377</v>
      </c>
      <c r="E350">
        <f t="shared" si="16"/>
        <v>5.6</v>
      </c>
      <c r="F350">
        <f t="shared" si="17"/>
        <v>7.048</v>
      </c>
      <c r="G350">
        <f t="shared" si="18"/>
        <v>3.77</v>
      </c>
    </row>
    <row r="351" spans="1:7" ht="15.75">
      <c r="A351" s="4">
        <v>15</v>
      </c>
      <c r="B351">
        <v>550</v>
      </c>
      <c r="C351">
        <v>62.35</v>
      </c>
      <c r="D351">
        <v>357.5</v>
      </c>
      <c r="E351">
        <f t="shared" si="16"/>
        <v>5.5</v>
      </c>
      <c r="F351">
        <f t="shared" si="17"/>
        <v>6.2350000000000003</v>
      </c>
      <c r="G351">
        <f t="shared" si="18"/>
        <v>3.5750000000000002</v>
      </c>
    </row>
    <row r="352" spans="1:7" ht="15.75">
      <c r="A352" s="4">
        <v>16</v>
      </c>
      <c r="B352">
        <v>607</v>
      </c>
      <c r="C352">
        <v>115.67</v>
      </c>
      <c r="D352">
        <v>510</v>
      </c>
      <c r="E352">
        <f t="shared" si="16"/>
        <v>6.07</v>
      </c>
      <c r="F352">
        <f t="shared" si="17"/>
        <v>11.567</v>
      </c>
      <c r="G352">
        <f t="shared" si="18"/>
        <v>5.0999999999999996</v>
      </c>
    </row>
    <row r="353" spans="1:7" ht="15.75">
      <c r="A353" s="4">
        <v>17</v>
      </c>
      <c r="B353">
        <v>715</v>
      </c>
      <c r="C353">
        <v>132.13999999999999</v>
      </c>
      <c r="D353">
        <v>601</v>
      </c>
      <c r="E353">
        <f t="shared" si="16"/>
        <v>7.15</v>
      </c>
      <c r="F353">
        <f t="shared" si="17"/>
        <v>13.213999999999999</v>
      </c>
      <c r="G353">
        <f t="shared" si="18"/>
        <v>6.01</v>
      </c>
    </row>
    <row r="354" spans="1:7" ht="15.75">
      <c r="A354" s="4">
        <v>18</v>
      </c>
      <c r="E354">
        <f t="shared" si="16"/>
        <v>0</v>
      </c>
      <c r="F354">
        <f t="shared" si="17"/>
        <v>0</v>
      </c>
      <c r="G354">
        <f t="shared" si="18"/>
        <v>0</v>
      </c>
    </row>
    <row r="355" spans="1:7" ht="15.75">
      <c r="A355" s="4">
        <v>19</v>
      </c>
      <c r="B355">
        <v>728</v>
      </c>
      <c r="C355">
        <v>58.25</v>
      </c>
      <c r="D355">
        <v>532.5</v>
      </c>
      <c r="E355">
        <f t="shared" si="16"/>
        <v>7.28</v>
      </c>
      <c r="F355">
        <f t="shared" si="17"/>
        <v>5.8250000000000002</v>
      </c>
      <c r="G355">
        <f t="shared" si="18"/>
        <v>5.3250000000000002</v>
      </c>
    </row>
    <row r="356" spans="1:7" ht="15.75">
      <c r="A356" s="4">
        <v>20</v>
      </c>
      <c r="B356">
        <v>785</v>
      </c>
      <c r="C356">
        <v>93.26</v>
      </c>
      <c r="D356">
        <v>455</v>
      </c>
      <c r="E356">
        <f t="shared" si="16"/>
        <v>7.85</v>
      </c>
      <c r="F356">
        <f t="shared" si="17"/>
        <v>9.3260000000000005</v>
      </c>
      <c r="G356">
        <f t="shared" si="18"/>
        <v>4.55</v>
      </c>
    </row>
    <row r="357" spans="1:7" ht="15.75">
      <c r="A357" s="4">
        <v>21</v>
      </c>
      <c r="E357">
        <f t="shared" si="16"/>
        <v>0</v>
      </c>
      <c r="F357">
        <f t="shared" si="17"/>
        <v>0</v>
      </c>
      <c r="G357">
        <f t="shared" si="18"/>
        <v>0</v>
      </c>
    </row>
    <row r="358" spans="1:7" ht="15.75">
      <c r="A358" s="4">
        <v>22</v>
      </c>
      <c r="B358">
        <v>68</v>
      </c>
      <c r="C358">
        <v>83.75</v>
      </c>
      <c r="D358">
        <v>535</v>
      </c>
      <c r="E358">
        <f t="shared" si="16"/>
        <v>0.68</v>
      </c>
      <c r="F358">
        <f t="shared" si="17"/>
        <v>8.375</v>
      </c>
      <c r="G358">
        <f t="shared" si="18"/>
        <v>5.35</v>
      </c>
    </row>
    <row r="359" spans="1:7" ht="15.75">
      <c r="A359" s="4">
        <v>23</v>
      </c>
      <c r="B359">
        <v>660</v>
      </c>
      <c r="C359">
        <v>126.39</v>
      </c>
      <c r="D359">
        <v>450</v>
      </c>
      <c r="E359">
        <f t="shared" si="16"/>
        <v>6.6</v>
      </c>
      <c r="F359">
        <f t="shared" si="17"/>
        <v>12.638999999999999</v>
      </c>
      <c r="G359">
        <f t="shared" si="18"/>
        <v>4.5</v>
      </c>
    </row>
    <row r="360" spans="1:7" ht="15.75">
      <c r="A360" s="4">
        <v>24</v>
      </c>
      <c r="B360">
        <v>895</v>
      </c>
      <c r="C360">
        <v>107.87</v>
      </c>
      <c r="D360">
        <v>604.5</v>
      </c>
      <c r="E360">
        <f t="shared" si="16"/>
        <v>8.9499999999999993</v>
      </c>
      <c r="F360">
        <f t="shared" si="17"/>
        <v>10.787000000000001</v>
      </c>
      <c r="G360">
        <f t="shared" si="18"/>
        <v>6.0449999999999999</v>
      </c>
    </row>
    <row r="361" spans="1:7" ht="15.75">
      <c r="A361" s="4">
        <v>25</v>
      </c>
      <c r="E361">
        <f t="shared" ref="E361:E424" si="19">B361/100</f>
        <v>0</v>
      </c>
      <c r="F361">
        <f t="shared" ref="F361:F424" si="20">C361/10</f>
        <v>0</v>
      </c>
      <c r="G361">
        <f t="shared" ref="G361:G424" si="21">D361/100</f>
        <v>0</v>
      </c>
    </row>
    <row r="362" spans="1:7" ht="15.75">
      <c r="A362" s="4">
        <v>26</v>
      </c>
      <c r="B362">
        <v>940</v>
      </c>
      <c r="C362">
        <v>114.23</v>
      </c>
      <c r="D362">
        <v>670</v>
      </c>
      <c r="E362">
        <f t="shared" si="19"/>
        <v>9.4</v>
      </c>
      <c r="F362">
        <f t="shared" si="20"/>
        <v>11.423</v>
      </c>
      <c r="G362">
        <f t="shared" si="21"/>
        <v>6.7</v>
      </c>
    </row>
    <row r="363" spans="1:7" ht="15.75">
      <c r="A363" s="4">
        <v>27</v>
      </c>
      <c r="B363">
        <v>1040</v>
      </c>
      <c r="C363">
        <v>104.22</v>
      </c>
      <c r="D363">
        <v>595</v>
      </c>
      <c r="E363">
        <f t="shared" si="19"/>
        <v>10.4</v>
      </c>
      <c r="F363">
        <f t="shared" si="20"/>
        <v>10.422000000000001</v>
      </c>
      <c r="G363">
        <f t="shared" si="21"/>
        <v>5.95</v>
      </c>
    </row>
    <row r="364" spans="1:7" ht="15.75">
      <c r="A364" s="4">
        <v>1</v>
      </c>
      <c r="E364">
        <f t="shared" si="19"/>
        <v>0</v>
      </c>
      <c r="F364">
        <f t="shared" si="20"/>
        <v>0</v>
      </c>
      <c r="G364">
        <f t="shared" si="21"/>
        <v>0</v>
      </c>
    </row>
    <row r="365" spans="1:7" ht="15.75">
      <c r="A365" s="4">
        <v>2</v>
      </c>
      <c r="E365">
        <f t="shared" si="19"/>
        <v>0</v>
      </c>
      <c r="F365">
        <f t="shared" si="20"/>
        <v>0</v>
      </c>
      <c r="G365">
        <f t="shared" si="21"/>
        <v>0</v>
      </c>
    </row>
    <row r="366" spans="1:7" ht="15.75">
      <c r="A366" s="4">
        <v>3</v>
      </c>
      <c r="E366">
        <f t="shared" si="19"/>
        <v>0</v>
      </c>
      <c r="F366">
        <f t="shared" si="20"/>
        <v>0</v>
      </c>
      <c r="G366">
        <f t="shared" si="21"/>
        <v>0</v>
      </c>
    </row>
    <row r="367" spans="1:7" ht="15.75">
      <c r="A367" s="4">
        <v>4</v>
      </c>
      <c r="E367">
        <f t="shared" si="19"/>
        <v>0</v>
      </c>
      <c r="F367">
        <f t="shared" si="20"/>
        <v>0</v>
      </c>
      <c r="G367">
        <f t="shared" si="21"/>
        <v>0</v>
      </c>
    </row>
    <row r="368" spans="1:7" ht="15.75">
      <c r="A368" s="4">
        <v>5</v>
      </c>
      <c r="E368">
        <f t="shared" si="19"/>
        <v>0</v>
      </c>
      <c r="F368">
        <f t="shared" si="20"/>
        <v>0</v>
      </c>
      <c r="G368">
        <f t="shared" si="21"/>
        <v>0</v>
      </c>
    </row>
    <row r="369" spans="1:7" ht="15.75">
      <c r="A369" s="4">
        <v>6</v>
      </c>
      <c r="E369">
        <f t="shared" si="19"/>
        <v>0</v>
      </c>
      <c r="F369">
        <f t="shared" si="20"/>
        <v>0</v>
      </c>
      <c r="G369">
        <f t="shared" si="21"/>
        <v>0</v>
      </c>
    </row>
    <row r="370" spans="1:7" ht="15.75">
      <c r="A370" s="4">
        <v>7</v>
      </c>
      <c r="E370">
        <f t="shared" si="19"/>
        <v>0</v>
      </c>
      <c r="F370">
        <f t="shared" si="20"/>
        <v>0</v>
      </c>
      <c r="G370">
        <f t="shared" si="21"/>
        <v>0</v>
      </c>
    </row>
    <row r="371" spans="1:7" ht="15.75">
      <c r="A371" s="4">
        <v>8</v>
      </c>
      <c r="E371">
        <f t="shared" si="19"/>
        <v>0</v>
      </c>
      <c r="F371">
        <f t="shared" si="20"/>
        <v>0</v>
      </c>
      <c r="G371">
        <f t="shared" si="21"/>
        <v>0</v>
      </c>
    </row>
    <row r="372" spans="1:7" ht="15.75">
      <c r="A372" s="4">
        <v>9</v>
      </c>
      <c r="B372">
        <v>425</v>
      </c>
      <c r="C372">
        <v>42.86</v>
      </c>
      <c r="D372">
        <v>304</v>
      </c>
      <c r="E372">
        <f t="shared" si="19"/>
        <v>4.25</v>
      </c>
      <c r="F372">
        <f t="shared" si="20"/>
        <v>4.2859999999999996</v>
      </c>
      <c r="G372">
        <f t="shared" si="21"/>
        <v>3.04</v>
      </c>
    </row>
    <row r="373" spans="1:7" ht="15.75">
      <c r="A373" s="4">
        <v>10</v>
      </c>
      <c r="B373">
        <v>592</v>
      </c>
      <c r="C373">
        <v>60.61</v>
      </c>
      <c r="D373">
        <v>462.5</v>
      </c>
      <c r="E373">
        <f t="shared" si="19"/>
        <v>5.92</v>
      </c>
      <c r="F373">
        <f t="shared" si="20"/>
        <v>6.0609999999999999</v>
      </c>
      <c r="G373">
        <f t="shared" si="21"/>
        <v>4.625</v>
      </c>
    </row>
    <row r="374" spans="1:7" ht="15.75">
      <c r="A374" s="4">
        <v>11</v>
      </c>
      <c r="B374">
        <v>590</v>
      </c>
      <c r="C374">
        <v>85.09</v>
      </c>
      <c r="D374">
        <v>456.5</v>
      </c>
      <c r="E374">
        <f t="shared" si="19"/>
        <v>5.9</v>
      </c>
      <c r="F374">
        <f t="shared" si="20"/>
        <v>8.5090000000000003</v>
      </c>
      <c r="G374">
        <f t="shared" si="21"/>
        <v>4.5650000000000004</v>
      </c>
    </row>
    <row r="375" spans="1:7" ht="15.75">
      <c r="A375" s="4">
        <v>12</v>
      </c>
      <c r="E375">
        <f t="shared" si="19"/>
        <v>0</v>
      </c>
      <c r="F375">
        <f t="shared" si="20"/>
        <v>0</v>
      </c>
      <c r="G375">
        <f t="shared" si="21"/>
        <v>0</v>
      </c>
    </row>
    <row r="376" spans="1:7" ht="15.75">
      <c r="A376" s="4">
        <v>13</v>
      </c>
      <c r="E376">
        <f t="shared" si="19"/>
        <v>0</v>
      </c>
      <c r="F376">
        <f t="shared" si="20"/>
        <v>0</v>
      </c>
      <c r="G376">
        <f t="shared" si="21"/>
        <v>0</v>
      </c>
    </row>
    <row r="377" spans="1:7" ht="15.75">
      <c r="A377" s="4">
        <v>14</v>
      </c>
      <c r="E377">
        <f t="shared" si="19"/>
        <v>0</v>
      </c>
      <c r="F377">
        <f t="shared" si="20"/>
        <v>0</v>
      </c>
      <c r="G377">
        <f t="shared" si="21"/>
        <v>0</v>
      </c>
    </row>
    <row r="378" spans="1:7" ht="15.75">
      <c r="A378" s="4">
        <v>15</v>
      </c>
      <c r="E378">
        <f t="shared" si="19"/>
        <v>0</v>
      </c>
      <c r="F378">
        <f t="shared" si="20"/>
        <v>0</v>
      </c>
      <c r="G378">
        <f t="shared" si="21"/>
        <v>0</v>
      </c>
    </row>
    <row r="379" spans="1:7" ht="15.75">
      <c r="A379" s="4">
        <v>16</v>
      </c>
      <c r="B379">
        <v>558</v>
      </c>
      <c r="C379">
        <v>61.68</v>
      </c>
      <c r="D379">
        <v>427.5</v>
      </c>
      <c r="E379">
        <f t="shared" si="19"/>
        <v>5.58</v>
      </c>
      <c r="F379">
        <f t="shared" si="20"/>
        <v>6.1680000000000001</v>
      </c>
      <c r="G379">
        <f t="shared" si="21"/>
        <v>4.2750000000000004</v>
      </c>
    </row>
    <row r="380" spans="1:7" ht="15.75">
      <c r="A380" s="4">
        <v>17</v>
      </c>
      <c r="E380">
        <f t="shared" si="19"/>
        <v>0</v>
      </c>
      <c r="F380">
        <f t="shared" si="20"/>
        <v>0</v>
      </c>
      <c r="G380">
        <f t="shared" si="21"/>
        <v>0</v>
      </c>
    </row>
    <row r="381" spans="1:7" ht="15.75">
      <c r="A381" s="4">
        <v>18</v>
      </c>
      <c r="B381">
        <v>706</v>
      </c>
      <c r="C381">
        <v>81.78</v>
      </c>
      <c r="D381">
        <v>441</v>
      </c>
      <c r="E381">
        <f t="shared" si="19"/>
        <v>7.06</v>
      </c>
      <c r="F381">
        <f t="shared" si="20"/>
        <v>8.1780000000000008</v>
      </c>
      <c r="G381">
        <f t="shared" si="21"/>
        <v>4.41</v>
      </c>
    </row>
    <row r="382" spans="1:7" ht="15.75">
      <c r="A382" s="4">
        <v>19</v>
      </c>
      <c r="E382">
        <f t="shared" si="19"/>
        <v>0</v>
      </c>
      <c r="F382">
        <f t="shared" si="20"/>
        <v>0</v>
      </c>
      <c r="G382">
        <f t="shared" si="21"/>
        <v>0</v>
      </c>
    </row>
    <row r="383" spans="1:7" ht="15.75">
      <c r="A383" s="4">
        <v>20</v>
      </c>
      <c r="B383">
        <v>772</v>
      </c>
      <c r="C383">
        <v>94.63</v>
      </c>
      <c r="D383">
        <v>482</v>
      </c>
      <c r="E383">
        <f t="shared" si="19"/>
        <v>7.72</v>
      </c>
      <c r="F383">
        <f t="shared" si="20"/>
        <v>9.4629999999999992</v>
      </c>
      <c r="G383">
        <f t="shared" si="21"/>
        <v>4.82</v>
      </c>
    </row>
    <row r="384" spans="1:7" ht="15.75">
      <c r="A384" s="4">
        <v>21</v>
      </c>
      <c r="B384">
        <v>760</v>
      </c>
      <c r="C384">
        <v>58.69</v>
      </c>
      <c r="D384">
        <v>482.5</v>
      </c>
      <c r="E384">
        <f t="shared" si="19"/>
        <v>7.6</v>
      </c>
      <c r="F384">
        <f t="shared" si="20"/>
        <v>5.8689999999999998</v>
      </c>
      <c r="G384">
        <f t="shared" si="21"/>
        <v>4.8250000000000002</v>
      </c>
    </row>
    <row r="385" spans="1:7" ht="15.75">
      <c r="A385" s="4">
        <v>22</v>
      </c>
      <c r="E385">
        <f t="shared" si="19"/>
        <v>0</v>
      </c>
      <c r="F385">
        <f t="shared" si="20"/>
        <v>0</v>
      </c>
      <c r="G385">
        <f t="shared" si="21"/>
        <v>0</v>
      </c>
    </row>
    <row r="386" spans="1:7" ht="15.75">
      <c r="A386" s="4">
        <v>23</v>
      </c>
      <c r="B386">
        <v>720</v>
      </c>
      <c r="C386">
        <v>83.47</v>
      </c>
      <c r="D386">
        <v>492.5</v>
      </c>
      <c r="E386">
        <f t="shared" si="19"/>
        <v>7.2</v>
      </c>
      <c r="F386">
        <f t="shared" si="20"/>
        <v>8.3469999999999995</v>
      </c>
      <c r="G386">
        <f t="shared" si="21"/>
        <v>4.9249999999999998</v>
      </c>
    </row>
    <row r="387" spans="1:7" ht="15.75">
      <c r="A387" s="4">
        <v>24</v>
      </c>
      <c r="B387">
        <v>880</v>
      </c>
      <c r="C387">
        <v>112.33</v>
      </c>
      <c r="D387">
        <v>526</v>
      </c>
      <c r="E387">
        <f t="shared" si="19"/>
        <v>8.8000000000000007</v>
      </c>
      <c r="F387">
        <f t="shared" si="20"/>
        <v>11.233000000000001</v>
      </c>
      <c r="G387">
        <f t="shared" si="21"/>
        <v>5.26</v>
      </c>
    </row>
    <row r="388" spans="1:7" ht="15.75">
      <c r="A388" s="4">
        <v>25</v>
      </c>
      <c r="B388">
        <v>902</v>
      </c>
      <c r="C388">
        <v>105.89</v>
      </c>
      <c r="D388">
        <v>516</v>
      </c>
      <c r="E388">
        <f t="shared" si="19"/>
        <v>9.02</v>
      </c>
      <c r="F388">
        <f t="shared" si="20"/>
        <v>10.589</v>
      </c>
      <c r="G388">
        <f t="shared" si="21"/>
        <v>5.16</v>
      </c>
    </row>
    <row r="389" spans="1:7" ht="15.75">
      <c r="A389" s="4">
        <v>26</v>
      </c>
      <c r="B389">
        <v>990</v>
      </c>
      <c r="C389">
        <v>111.29</v>
      </c>
      <c r="D389">
        <v>431.5</v>
      </c>
      <c r="E389">
        <f t="shared" si="19"/>
        <v>9.9</v>
      </c>
      <c r="F389">
        <f t="shared" si="20"/>
        <v>11.129000000000001</v>
      </c>
      <c r="G389">
        <f t="shared" si="21"/>
        <v>4.3150000000000004</v>
      </c>
    </row>
    <row r="390" spans="1:7" ht="15.75">
      <c r="A390" s="4">
        <v>27</v>
      </c>
      <c r="B390">
        <v>810</v>
      </c>
      <c r="C390">
        <v>72.7</v>
      </c>
      <c r="D390">
        <v>398.5</v>
      </c>
      <c r="E390">
        <f t="shared" si="19"/>
        <v>8.1</v>
      </c>
      <c r="F390">
        <f t="shared" si="20"/>
        <v>7.2700000000000005</v>
      </c>
      <c r="G390">
        <f t="shared" si="21"/>
        <v>3.9849999999999999</v>
      </c>
    </row>
    <row r="391" spans="1:7" ht="15.75">
      <c r="A391" s="4">
        <v>1</v>
      </c>
      <c r="E391">
        <f t="shared" si="19"/>
        <v>0</v>
      </c>
      <c r="F391">
        <f t="shared" si="20"/>
        <v>0</v>
      </c>
      <c r="G391">
        <f t="shared" si="21"/>
        <v>0</v>
      </c>
    </row>
    <row r="392" spans="1:7" ht="15.75">
      <c r="A392" s="4">
        <v>2</v>
      </c>
      <c r="E392">
        <f t="shared" si="19"/>
        <v>0</v>
      </c>
      <c r="F392">
        <f t="shared" si="20"/>
        <v>0</v>
      </c>
      <c r="G392">
        <f t="shared" si="21"/>
        <v>0</v>
      </c>
    </row>
    <row r="393" spans="1:7" ht="15.75">
      <c r="A393" s="4">
        <v>3</v>
      </c>
      <c r="E393">
        <f t="shared" si="19"/>
        <v>0</v>
      </c>
      <c r="F393">
        <f t="shared" si="20"/>
        <v>0</v>
      </c>
      <c r="G393">
        <f t="shared" si="21"/>
        <v>0</v>
      </c>
    </row>
    <row r="394" spans="1:7" ht="15.75">
      <c r="A394" s="4">
        <v>4</v>
      </c>
      <c r="E394">
        <f t="shared" si="19"/>
        <v>0</v>
      </c>
      <c r="F394">
        <f t="shared" si="20"/>
        <v>0</v>
      </c>
      <c r="G394">
        <f t="shared" si="21"/>
        <v>0</v>
      </c>
    </row>
    <row r="395" spans="1:7" ht="15.75">
      <c r="A395" s="4">
        <v>5</v>
      </c>
      <c r="E395">
        <f t="shared" si="19"/>
        <v>0</v>
      </c>
      <c r="F395">
        <f t="shared" si="20"/>
        <v>0</v>
      </c>
      <c r="G395">
        <f t="shared" si="21"/>
        <v>0</v>
      </c>
    </row>
    <row r="396" spans="1:7" ht="15.75">
      <c r="A396" s="4">
        <v>6</v>
      </c>
      <c r="E396">
        <f t="shared" si="19"/>
        <v>0</v>
      </c>
      <c r="F396">
        <f t="shared" si="20"/>
        <v>0</v>
      </c>
      <c r="G396">
        <f t="shared" si="21"/>
        <v>0</v>
      </c>
    </row>
    <row r="397" spans="1:7" ht="15.75">
      <c r="A397" s="4">
        <v>7</v>
      </c>
      <c r="E397">
        <f t="shared" si="19"/>
        <v>0</v>
      </c>
      <c r="F397">
        <f t="shared" si="20"/>
        <v>0</v>
      </c>
      <c r="G397">
        <f t="shared" si="21"/>
        <v>0</v>
      </c>
    </row>
    <row r="398" spans="1:7" ht="15.75">
      <c r="A398" s="4">
        <v>8</v>
      </c>
      <c r="E398">
        <f t="shared" si="19"/>
        <v>0</v>
      </c>
      <c r="F398">
        <f t="shared" si="20"/>
        <v>0</v>
      </c>
      <c r="G398">
        <f t="shared" si="21"/>
        <v>0</v>
      </c>
    </row>
    <row r="399" spans="1:7" ht="15.75">
      <c r="A399" s="4">
        <v>9</v>
      </c>
      <c r="E399">
        <f t="shared" si="19"/>
        <v>0</v>
      </c>
      <c r="F399">
        <f t="shared" si="20"/>
        <v>0</v>
      </c>
      <c r="G399">
        <f t="shared" si="21"/>
        <v>0</v>
      </c>
    </row>
    <row r="400" spans="1:7" ht="15.75">
      <c r="A400" s="4">
        <v>10</v>
      </c>
      <c r="B400">
        <v>555</v>
      </c>
      <c r="C400">
        <v>57.94</v>
      </c>
      <c r="D400">
        <v>385</v>
      </c>
      <c r="E400">
        <f t="shared" si="19"/>
        <v>5.55</v>
      </c>
      <c r="F400">
        <f t="shared" si="20"/>
        <v>5.7939999999999996</v>
      </c>
      <c r="G400">
        <f t="shared" si="21"/>
        <v>3.85</v>
      </c>
    </row>
    <row r="401" spans="1:7" ht="15.75">
      <c r="A401" s="4">
        <v>11</v>
      </c>
      <c r="B401">
        <v>505</v>
      </c>
      <c r="C401">
        <v>78.36</v>
      </c>
      <c r="D401">
        <v>361</v>
      </c>
      <c r="E401">
        <f t="shared" si="19"/>
        <v>5.05</v>
      </c>
      <c r="F401">
        <f t="shared" si="20"/>
        <v>7.8360000000000003</v>
      </c>
      <c r="G401">
        <f t="shared" si="21"/>
        <v>3.61</v>
      </c>
    </row>
    <row r="402" spans="1:7" ht="15.75">
      <c r="A402" s="4">
        <v>12</v>
      </c>
      <c r="B402">
        <v>495</v>
      </c>
      <c r="C402">
        <v>63.65</v>
      </c>
      <c r="D402">
        <v>503.5</v>
      </c>
      <c r="E402">
        <f t="shared" si="19"/>
        <v>4.95</v>
      </c>
      <c r="F402">
        <f t="shared" si="20"/>
        <v>6.3650000000000002</v>
      </c>
      <c r="G402">
        <f t="shared" si="21"/>
        <v>5.0350000000000001</v>
      </c>
    </row>
    <row r="403" spans="1:7" ht="15.75">
      <c r="A403" s="4">
        <v>13</v>
      </c>
      <c r="E403">
        <f t="shared" si="19"/>
        <v>0</v>
      </c>
      <c r="F403">
        <f t="shared" si="20"/>
        <v>0</v>
      </c>
      <c r="G403">
        <f t="shared" si="21"/>
        <v>0</v>
      </c>
    </row>
    <row r="404" spans="1:7" ht="15.75">
      <c r="A404" s="4">
        <v>14</v>
      </c>
      <c r="E404">
        <f t="shared" si="19"/>
        <v>0</v>
      </c>
      <c r="F404">
        <f t="shared" si="20"/>
        <v>0</v>
      </c>
      <c r="G404">
        <f t="shared" si="21"/>
        <v>0</v>
      </c>
    </row>
    <row r="405" spans="1:7" ht="15.75">
      <c r="A405" s="4">
        <v>15</v>
      </c>
      <c r="B405">
        <v>540</v>
      </c>
      <c r="C405">
        <v>62.37</v>
      </c>
      <c r="D405">
        <v>515</v>
      </c>
      <c r="E405">
        <f t="shared" si="19"/>
        <v>5.4</v>
      </c>
      <c r="F405">
        <f t="shared" si="20"/>
        <v>6.2370000000000001</v>
      </c>
      <c r="G405">
        <f t="shared" si="21"/>
        <v>5.15</v>
      </c>
    </row>
    <row r="406" spans="1:7" ht="15.75">
      <c r="A406" s="4">
        <v>16</v>
      </c>
      <c r="E406">
        <f t="shared" si="19"/>
        <v>0</v>
      </c>
      <c r="F406">
        <f t="shared" si="20"/>
        <v>0</v>
      </c>
      <c r="G406">
        <f t="shared" si="21"/>
        <v>0</v>
      </c>
    </row>
    <row r="407" spans="1:7" ht="15.75">
      <c r="A407" s="4">
        <v>17</v>
      </c>
      <c r="B407">
        <v>550</v>
      </c>
      <c r="C407">
        <v>68.7</v>
      </c>
      <c r="D407">
        <v>412.5</v>
      </c>
      <c r="E407">
        <f t="shared" si="19"/>
        <v>5.5</v>
      </c>
      <c r="F407">
        <f t="shared" si="20"/>
        <v>6.87</v>
      </c>
      <c r="G407">
        <f t="shared" si="21"/>
        <v>4.125</v>
      </c>
    </row>
    <row r="408" spans="1:7" ht="15.75">
      <c r="A408" s="4">
        <v>18</v>
      </c>
      <c r="B408">
        <v>535</v>
      </c>
      <c r="C408">
        <v>56.12</v>
      </c>
      <c r="D408">
        <v>340</v>
      </c>
      <c r="E408">
        <f t="shared" si="19"/>
        <v>5.35</v>
      </c>
      <c r="F408">
        <f t="shared" si="20"/>
        <v>5.6120000000000001</v>
      </c>
      <c r="G408">
        <f t="shared" si="21"/>
        <v>3.4</v>
      </c>
    </row>
    <row r="409" spans="1:7" ht="15.75">
      <c r="A409" s="4">
        <v>19</v>
      </c>
      <c r="B409">
        <v>670</v>
      </c>
      <c r="C409">
        <v>76.33</v>
      </c>
      <c r="D409">
        <v>540</v>
      </c>
      <c r="E409">
        <f t="shared" si="19"/>
        <v>6.7</v>
      </c>
      <c r="F409">
        <f t="shared" si="20"/>
        <v>7.633</v>
      </c>
      <c r="G409">
        <f t="shared" si="21"/>
        <v>5.4</v>
      </c>
    </row>
    <row r="410" spans="1:7" ht="15.75">
      <c r="A410" s="4">
        <v>20</v>
      </c>
      <c r="B410">
        <v>820</v>
      </c>
      <c r="C410">
        <v>120.32</v>
      </c>
      <c r="D410">
        <v>600</v>
      </c>
      <c r="E410">
        <f t="shared" si="19"/>
        <v>8.1999999999999993</v>
      </c>
      <c r="F410">
        <f t="shared" si="20"/>
        <v>12.032</v>
      </c>
      <c r="G410">
        <f t="shared" si="21"/>
        <v>6</v>
      </c>
    </row>
    <row r="411" spans="1:7" ht="15.75">
      <c r="A411" s="4">
        <v>21</v>
      </c>
      <c r="B411">
        <v>680</v>
      </c>
      <c r="C411">
        <v>77.92</v>
      </c>
      <c r="D411">
        <v>464</v>
      </c>
      <c r="E411">
        <f t="shared" si="19"/>
        <v>6.8</v>
      </c>
      <c r="F411">
        <f t="shared" si="20"/>
        <v>7.7919999999999998</v>
      </c>
      <c r="G411">
        <f t="shared" si="21"/>
        <v>4.6399999999999997</v>
      </c>
    </row>
    <row r="412" spans="1:7" ht="15.75">
      <c r="A412" s="4">
        <v>22</v>
      </c>
      <c r="E412">
        <f t="shared" si="19"/>
        <v>0</v>
      </c>
      <c r="F412">
        <f t="shared" si="20"/>
        <v>0</v>
      </c>
      <c r="G412">
        <f t="shared" si="21"/>
        <v>0</v>
      </c>
    </row>
    <row r="413" spans="1:7" ht="15.75">
      <c r="A413" s="4">
        <v>23</v>
      </c>
      <c r="B413">
        <v>670</v>
      </c>
      <c r="C413">
        <v>93.17</v>
      </c>
      <c r="D413">
        <v>477</v>
      </c>
      <c r="E413">
        <f t="shared" si="19"/>
        <v>6.7</v>
      </c>
      <c r="F413">
        <f t="shared" si="20"/>
        <v>9.3170000000000002</v>
      </c>
      <c r="G413">
        <f t="shared" si="21"/>
        <v>4.7699999999999996</v>
      </c>
    </row>
    <row r="414" spans="1:7" ht="15.75">
      <c r="A414" s="4">
        <v>24</v>
      </c>
      <c r="B414">
        <v>540</v>
      </c>
      <c r="C414">
        <v>87.23</v>
      </c>
      <c r="D414">
        <v>410</v>
      </c>
      <c r="E414">
        <f t="shared" si="19"/>
        <v>5.4</v>
      </c>
      <c r="F414">
        <f t="shared" si="20"/>
        <v>8.7230000000000008</v>
      </c>
      <c r="G414">
        <f t="shared" si="21"/>
        <v>4.0999999999999996</v>
      </c>
    </row>
    <row r="415" spans="1:7" ht="15.75">
      <c r="A415" s="4">
        <v>25</v>
      </c>
      <c r="B415">
        <v>790</v>
      </c>
      <c r="C415">
        <v>106.4</v>
      </c>
      <c r="D415">
        <v>526.5</v>
      </c>
      <c r="E415">
        <f t="shared" si="19"/>
        <v>7.9</v>
      </c>
      <c r="F415">
        <f t="shared" si="20"/>
        <v>10.64</v>
      </c>
      <c r="G415">
        <f t="shared" si="21"/>
        <v>5.2649999999999997</v>
      </c>
    </row>
    <row r="416" spans="1:7" ht="15.75">
      <c r="A416" s="4">
        <v>26</v>
      </c>
      <c r="B416">
        <v>840</v>
      </c>
      <c r="C416">
        <v>90.88</v>
      </c>
      <c r="D416">
        <v>570</v>
      </c>
      <c r="E416">
        <f t="shared" si="19"/>
        <v>8.4</v>
      </c>
      <c r="F416">
        <f t="shared" si="20"/>
        <v>9.0879999999999992</v>
      </c>
      <c r="G416">
        <f t="shared" si="21"/>
        <v>5.7</v>
      </c>
    </row>
    <row r="417" spans="1:7" ht="15.75">
      <c r="A417" s="4">
        <v>27</v>
      </c>
      <c r="B417">
        <v>980</v>
      </c>
      <c r="C417">
        <v>157.80000000000001</v>
      </c>
      <c r="D417">
        <v>785</v>
      </c>
      <c r="E417">
        <f t="shared" si="19"/>
        <v>9.8000000000000007</v>
      </c>
      <c r="F417">
        <f t="shared" si="20"/>
        <v>15.780000000000001</v>
      </c>
      <c r="G417">
        <f t="shared" si="21"/>
        <v>7.85</v>
      </c>
    </row>
    <row r="418" spans="1:7" ht="15.75">
      <c r="A418" s="4">
        <v>1</v>
      </c>
      <c r="E418">
        <f t="shared" si="19"/>
        <v>0</v>
      </c>
      <c r="F418">
        <f t="shared" si="20"/>
        <v>0</v>
      </c>
      <c r="G418">
        <f t="shared" si="21"/>
        <v>0</v>
      </c>
    </row>
    <row r="419" spans="1:7" ht="15.75">
      <c r="A419" s="4">
        <v>2</v>
      </c>
      <c r="E419">
        <f t="shared" si="19"/>
        <v>0</v>
      </c>
      <c r="F419">
        <f t="shared" si="20"/>
        <v>0</v>
      </c>
      <c r="G419">
        <f t="shared" si="21"/>
        <v>0</v>
      </c>
    </row>
    <row r="420" spans="1:7" ht="15.75">
      <c r="A420" s="4">
        <v>3</v>
      </c>
      <c r="E420">
        <f t="shared" si="19"/>
        <v>0</v>
      </c>
      <c r="F420">
        <f t="shared" si="20"/>
        <v>0</v>
      </c>
      <c r="G420">
        <f t="shared" si="21"/>
        <v>0</v>
      </c>
    </row>
    <row r="421" spans="1:7" ht="15.75">
      <c r="A421" s="4">
        <v>4</v>
      </c>
      <c r="E421">
        <f t="shared" si="19"/>
        <v>0</v>
      </c>
      <c r="F421">
        <f t="shared" si="20"/>
        <v>0</v>
      </c>
      <c r="G421">
        <f t="shared" si="21"/>
        <v>0</v>
      </c>
    </row>
    <row r="422" spans="1:7" ht="15.75">
      <c r="A422" s="4">
        <v>5</v>
      </c>
      <c r="E422">
        <f t="shared" si="19"/>
        <v>0</v>
      </c>
      <c r="F422">
        <f t="shared" si="20"/>
        <v>0</v>
      </c>
      <c r="G422">
        <f t="shared" si="21"/>
        <v>0</v>
      </c>
    </row>
    <row r="423" spans="1:7" ht="15.75">
      <c r="A423" s="4">
        <v>6</v>
      </c>
      <c r="E423">
        <f t="shared" si="19"/>
        <v>0</v>
      </c>
      <c r="F423">
        <f t="shared" si="20"/>
        <v>0</v>
      </c>
      <c r="G423">
        <f t="shared" si="21"/>
        <v>0</v>
      </c>
    </row>
    <row r="424" spans="1:7" ht="15.75">
      <c r="A424" s="4">
        <v>7</v>
      </c>
      <c r="E424">
        <f t="shared" si="19"/>
        <v>0</v>
      </c>
      <c r="F424">
        <f t="shared" si="20"/>
        <v>0</v>
      </c>
      <c r="G424">
        <f t="shared" si="21"/>
        <v>0</v>
      </c>
    </row>
    <row r="425" spans="1:7" ht="15.75">
      <c r="A425" s="4">
        <v>8</v>
      </c>
      <c r="E425">
        <f t="shared" ref="E425:E443" si="22">B425/100</f>
        <v>0</v>
      </c>
      <c r="F425">
        <f t="shared" ref="F425:F443" si="23">C425/10</f>
        <v>0</v>
      </c>
      <c r="G425">
        <f t="shared" ref="G425:G443" si="24">D425/100</f>
        <v>0</v>
      </c>
    </row>
    <row r="426" spans="1:7" ht="15.75">
      <c r="A426" s="4">
        <v>9</v>
      </c>
      <c r="E426">
        <f t="shared" si="22"/>
        <v>0</v>
      </c>
      <c r="F426">
        <f t="shared" si="23"/>
        <v>0</v>
      </c>
      <c r="G426">
        <f t="shared" si="24"/>
        <v>0</v>
      </c>
    </row>
    <row r="427" spans="1:7" ht="15.75">
      <c r="A427" s="4">
        <v>10</v>
      </c>
      <c r="B427">
        <v>560</v>
      </c>
      <c r="C427">
        <v>65.599999999999994</v>
      </c>
      <c r="D427">
        <v>365</v>
      </c>
      <c r="E427">
        <f t="shared" si="22"/>
        <v>5.6</v>
      </c>
      <c r="F427">
        <f t="shared" si="23"/>
        <v>6.56</v>
      </c>
      <c r="G427">
        <f t="shared" si="24"/>
        <v>3.65</v>
      </c>
    </row>
    <row r="428" spans="1:7" ht="15.75">
      <c r="A428" s="4">
        <v>11</v>
      </c>
      <c r="B428">
        <v>575</v>
      </c>
      <c r="C428">
        <v>70.8</v>
      </c>
      <c r="D428">
        <v>532.5</v>
      </c>
      <c r="E428">
        <f t="shared" si="22"/>
        <v>5.75</v>
      </c>
      <c r="F428">
        <f t="shared" si="23"/>
        <v>7.08</v>
      </c>
      <c r="G428">
        <f t="shared" si="24"/>
        <v>5.3250000000000002</v>
      </c>
    </row>
    <row r="429" spans="1:7" ht="15.75">
      <c r="A429" s="4">
        <v>12</v>
      </c>
      <c r="E429">
        <f t="shared" si="22"/>
        <v>0</v>
      </c>
      <c r="F429">
        <f t="shared" si="23"/>
        <v>0</v>
      </c>
      <c r="G429">
        <f t="shared" si="24"/>
        <v>0</v>
      </c>
    </row>
    <row r="430" spans="1:7" ht="15.75">
      <c r="A430" s="4">
        <v>13</v>
      </c>
      <c r="E430">
        <f t="shared" si="22"/>
        <v>0</v>
      </c>
      <c r="F430">
        <f t="shared" si="23"/>
        <v>0</v>
      </c>
      <c r="G430">
        <f t="shared" si="24"/>
        <v>0</v>
      </c>
    </row>
    <row r="431" spans="1:7" ht="15.75">
      <c r="A431" s="4">
        <v>14</v>
      </c>
      <c r="B431">
        <v>320</v>
      </c>
      <c r="C431">
        <v>43.99</v>
      </c>
      <c r="D431">
        <v>340</v>
      </c>
      <c r="E431">
        <f t="shared" si="22"/>
        <v>3.2</v>
      </c>
      <c r="F431">
        <f t="shared" si="23"/>
        <v>4.399</v>
      </c>
      <c r="G431">
        <f t="shared" si="24"/>
        <v>3.4</v>
      </c>
    </row>
    <row r="432" spans="1:7" ht="15.75">
      <c r="A432" s="4">
        <v>15</v>
      </c>
      <c r="B432">
        <v>520</v>
      </c>
      <c r="C432">
        <v>52.58</v>
      </c>
      <c r="D432">
        <v>420</v>
      </c>
      <c r="E432">
        <f t="shared" si="22"/>
        <v>5.2</v>
      </c>
      <c r="F432">
        <f t="shared" si="23"/>
        <v>5.258</v>
      </c>
      <c r="G432">
        <f t="shared" si="24"/>
        <v>4.2</v>
      </c>
    </row>
    <row r="433" spans="1:7" ht="15.75">
      <c r="A433" s="4">
        <v>16</v>
      </c>
      <c r="B433">
        <v>510</v>
      </c>
      <c r="C433">
        <v>50.33</v>
      </c>
      <c r="D433">
        <v>407.5</v>
      </c>
      <c r="E433">
        <f t="shared" si="22"/>
        <v>5.0999999999999996</v>
      </c>
      <c r="F433">
        <f t="shared" si="23"/>
        <v>5.0329999999999995</v>
      </c>
      <c r="G433">
        <f t="shared" si="24"/>
        <v>4.0750000000000002</v>
      </c>
    </row>
    <row r="434" spans="1:7" ht="15.75">
      <c r="A434" s="4">
        <v>17</v>
      </c>
      <c r="B434">
        <v>480</v>
      </c>
      <c r="C434">
        <v>56.7</v>
      </c>
      <c r="D434">
        <v>385</v>
      </c>
      <c r="E434">
        <f t="shared" si="22"/>
        <v>4.8</v>
      </c>
      <c r="F434">
        <f t="shared" si="23"/>
        <v>5.67</v>
      </c>
      <c r="G434">
        <f t="shared" si="24"/>
        <v>3.85</v>
      </c>
    </row>
    <row r="435" spans="1:7" ht="15.75">
      <c r="A435" s="4">
        <v>18</v>
      </c>
      <c r="E435">
        <f t="shared" si="22"/>
        <v>0</v>
      </c>
      <c r="F435">
        <f t="shared" si="23"/>
        <v>0</v>
      </c>
      <c r="G435">
        <f t="shared" si="24"/>
        <v>0</v>
      </c>
    </row>
    <row r="436" spans="1:7" ht="15.75">
      <c r="A436" s="4">
        <v>19</v>
      </c>
      <c r="B436">
        <v>610</v>
      </c>
      <c r="C436">
        <v>70.180000000000007</v>
      </c>
      <c r="D436">
        <v>432</v>
      </c>
      <c r="E436">
        <f t="shared" si="22"/>
        <v>6.1</v>
      </c>
      <c r="F436">
        <f t="shared" si="23"/>
        <v>7.0180000000000007</v>
      </c>
      <c r="G436">
        <f t="shared" si="24"/>
        <v>4.32</v>
      </c>
    </row>
    <row r="437" spans="1:7" ht="15.75">
      <c r="A437" s="4">
        <v>20</v>
      </c>
      <c r="B437">
        <v>635</v>
      </c>
      <c r="C437">
        <v>86.98</v>
      </c>
      <c r="D437">
        <v>410</v>
      </c>
      <c r="E437">
        <f t="shared" si="22"/>
        <v>6.35</v>
      </c>
      <c r="F437">
        <f t="shared" si="23"/>
        <v>8.6980000000000004</v>
      </c>
      <c r="G437">
        <f t="shared" si="24"/>
        <v>4.0999999999999996</v>
      </c>
    </row>
    <row r="438" spans="1:7" ht="15.75">
      <c r="A438" s="4">
        <v>21</v>
      </c>
      <c r="B438">
        <v>565</v>
      </c>
      <c r="C438">
        <v>105.8</v>
      </c>
      <c r="D438">
        <v>475</v>
      </c>
      <c r="E438">
        <f t="shared" si="22"/>
        <v>5.65</v>
      </c>
      <c r="F438">
        <f t="shared" si="23"/>
        <v>10.58</v>
      </c>
      <c r="G438">
        <f t="shared" si="24"/>
        <v>4.75</v>
      </c>
    </row>
    <row r="439" spans="1:7" ht="15.75">
      <c r="A439" s="4">
        <v>22</v>
      </c>
      <c r="B439">
        <v>835</v>
      </c>
      <c r="C439">
        <v>97.93</v>
      </c>
      <c r="D439">
        <v>480</v>
      </c>
      <c r="E439">
        <f t="shared" si="22"/>
        <v>8.35</v>
      </c>
      <c r="F439">
        <f t="shared" si="23"/>
        <v>9.793000000000001</v>
      </c>
      <c r="G439">
        <f t="shared" si="24"/>
        <v>4.8</v>
      </c>
    </row>
    <row r="440" spans="1:7" ht="15.75">
      <c r="A440" s="4">
        <v>23</v>
      </c>
      <c r="B440">
        <v>792</v>
      </c>
      <c r="C440">
        <v>58.27</v>
      </c>
      <c r="D440">
        <v>672.5</v>
      </c>
      <c r="E440">
        <f t="shared" si="22"/>
        <v>7.92</v>
      </c>
      <c r="F440">
        <f t="shared" si="23"/>
        <v>5.827</v>
      </c>
      <c r="G440">
        <f t="shared" si="24"/>
        <v>6.7249999999999996</v>
      </c>
    </row>
    <row r="441" spans="1:7" ht="15.75">
      <c r="A441" s="4">
        <v>24</v>
      </c>
      <c r="B441">
        <v>870</v>
      </c>
      <c r="C441">
        <v>114.54</v>
      </c>
      <c r="D441">
        <v>695</v>
      </c>
      <c r="E441">
        <f t="shared" si="22"/>
        <v>8.6999999999999993</v>
      </c>
      <c r="F441">
        <f t="shared" si="23"/>
        <v>11.454000000000001</v>
      </c>
      <c r="G441">
        <f t="shared" si="24"/>
        <v>6.95</v>
      </c>
    </row>
    <row r="442" spans="1:7" ht="15.75">
      <c r="A442" s="4">
        <v>25</v>
      </c>
      <c r="B442">
        <v>880</v>
      </c>
      <c r="C442">
        <v>117.08</v>
      </c>
      <c r="D442">
        <v>492.5</v>
      </c>
      <c r="E442">
        <f t="shared" si="22"/>
        <v>8.8000000000000007</v>
      </c>
      <c r="F442">
        <f t="shared" si="23"/>
        <v>11.708</v>
      </c>
      <c r="G442">
        <f t="shared" si="24"/>
        <v>4.9249999999999998</v>
      </c>
    </row>
    <row r="443" spans="1:7" ht="15.75">
      <c r="A443" s="4">
        <v>26</v>
      </c>
      <c r="B443">
        <v>890</v>
      </c>
      <c r="C443">
        <v>128.30000000000001</v>
      </c>
      <c r="D443">
        <v>635</v>
      </c>
      <c r="E443">
        <f t="shared" si="22"/>
        <v>8.9</v>
      </c>
      <c r="F443">
        <f t="shared" si="23"/>
        <v>12.830000000000002</v>
      </c>
      <c r="G443">
        <f t="shared" si="24"/>
        <v>6.35</v>
      </c>
    </row>
    <row r="444" spans="1:7" ht="15.75">
      <c r="A444" s="4">
        <v>27</v>
      </c>
    </row>
    <row r="445" spans="1:7" ht="15.75">
      <c r="A445" s="4"/>
    </row>
    <row r="446" spans="1:7" ht="15.75">
      <c r="A446" s="4"/>
    </row>
    <row r="447" spans="1:7" ht="15.75">
      <c r="A447" s="4"/>
    </row>
    <row r="448" spans="1:7" ht="15.75">
      <c r="A448" s="4"/>
    </row>
    <row r="449" spans="1:1" ht="15.75">
      <c r="A449" s="4"/>
    </row>
    <row r="450" spans="1:1" ht="15.75">
      <c r="A450" s="4"/>
    </row>
    <row r="451" spans="1:1" ht="15.75">
      <c r="A451" s="4"/>
    </row>
    <row r="452" spans="1:1" ht="15.75">
      <c r="A452" s="4"/>
    </row>
    <row r="453" spans="1:1" ht="15.75">
      <c r="A453" s="4"/>
    </row>
    <row r="454" spans="1:1" ht="15.75">
      <c r="A454" s="4"/>
    </row>
    <row r="455" spans="1:1" ht="15.75">
      <c r="A455" s="4"/>
    </row>
    <row r="456" spans="1:1" ht="15.75">
      <c r="A456" s="4"/>
    </row>
    <row r="457" spans="1:1" ht="15.75">
      <c r="A457" s="4"/>
    </row>
    <row r="458" spans="1:1" ht="15.75">
      <c r="A458" s="4"/>
    </row>
    <row r="459" spans="1:1" ht="15.75">
      <c r="A459" s="4"/>
    </row>
    <row r="460" spans="1:1" ht="15.75">
      <c r="A460" s="4"/>
    </row>
    <row r="461" spans="1:1" ht="15.75">
      <c r="A461" s="4"/>
    </row>
    <row r="462" spans="1:1" ht="15.75">
      <c r="A462" s="4"/>
    </row>
    <row r="463" spans="1:1" ht="15.75">
      <c r="A463" s="4"/>
    </row>
    <row r="464" spans="1:1" ht="15.75">
      <c r="A464" s="4"/>
    </row>
    <row r="465" spans="1:1" ht="15.75">
      <c r="A465" s="4"/>
    </row>
    <row r="466" spans="1:1" ht="15.75">
      <c r="A466" s="4"/>
    </row>
    <row r="467" spans="1:1" ht="15.75">
      <c r="A467" s="4"/>
    </row>
    <row r="468" spans="1:1" ht="15.75">
      <c r="A468" s="4"/>
    </row>
    <row r="469" spans="1:1" ht="15.75">
      <c r="A469" s="4"/>
    </row>
    <row r="470" spans="1:1" ht="15.75">
      <c r="A470" s="4"/>
    </row>
    <row r="471" spans="1:1" ht="15.75">
      <c r="A471" s="4"/>
    </row>
  </sheetData>
  <pageMargins left="0.7" right="0.7" top="0.75" bottom="0.75" header="0.3" footer="0.3"/>
  <pageSetup orientation="portrait" horizontalDpi="150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workbookViewId="0">
      <selection activeCell="A8" sqref="A8"/>
    </sheetView>
  </sheetViews>
  <sheetFormatPr defaultRowHeight="15"/>
  <cols>
    <col min="1" max="1" width="11.7109375" customWidth="1"/>
    <col min="2" max="2" width="13.140625" customWidth="1"/>
  </cols>
  <sheetData>
    <row r="1" spans="1:18" ht="22.5" customHeight="1">
      <c r="A1" s="32" t="s">
        <v>4</v>
      </c>
      <c r="R1" s="1"/>
    </row>
    <row r="2" spans="1:18" ht="19.5" customHeight="1">
      <c r="A2" s="4" t="s">
        <v>5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</row>
    <row r="3" spans="1:18" ht="15.75">
      <c r="A3" s="4">
        <v>2</v>
      </c>
      <c r="B3" s="1"/>
      <c r="D3">
        <v>103.9</v>
      </c>
      <c r="E3">
        <v>96.89</v>
      </c>
      <c r="H3">
        <v>93.04</v>
      </c>
      <c r="I3">
        <v>58.26</v>
      </c>
      <c r="J3">
        <v>58.51</v>
      </c>
      <c r="K3">
        <v>100</v>
      </c>
    </row>
    <row r="4" spans="1:18" ht="15.75">
      <c r="A4" s="4">
        <v>3</v>
      </c>
      <c r="B4" s="1"/>
      <c r="C4">
        <v>149.26</v>
      </c>
      <c r="D4">
        <v>89.77</v>
      </c>
      <c r="E4">
        <v>96.89</v>
      </c>
      <c r="F4">
        <v>96.44</v>
      </c>
      <c r="G4">
        <v>107.1</v>
      </c>
      <c r="I4">
        <v>56.8</v>
      </c>
      <c r="J4">
        <v>70.650000000000006</v>
      </c>
    </row>
    <row r="5" spans="1:18" ht="15.75">
      <c r="A5" s="4">
        <v>4</v>
      </c>
      <c r="B5" s="7">
        <v>95.95</v>
      </c>
      <c r="C5">
        <v>114.74</v>
      </c>
      <c r="D5">
        <v>119.95</v>
      </c>
      <c r="E5">
        <v>100.87</v>
      </c>
      <c r="F5">
        <v>95.17</v>
      </c>
      <c r="G5">
        <v>74.66</v>
      </c>
      <c r="H5">
        <v>108.73</v>
      </c>
    </row>
    <row r="6" spans="1:18" ht="15.75">
      <c r="A6" s="4">
        <v>5</v>
      </c>
      <c r="B6" s="7"/>
      <c r="D6">
        <v>96.8</v>
      </c>
      <c r="E6">
        <v>89.78</v>
      </c>
      <c r="G6">
        <v>94.32</v>
      </c>
      <c r="H6">
        <v>73.099999999999994</v>
      </c>
      <c r="I6">
        <v>78.5</v>
      </c>
      <c r="J6">
        <v>108.76</v>
      </c>
    </row>
    <row r="7" spans="1:18" ht="15.75">
      <c r="A7" s="4">
        <v>6</v>
      </c>
      <c r="B7" s="7"/>
      <c r="C7">
        <v>149.93</v>
      </c>
      <c r="E7">
        <v>80.84</v>
      </c>
      <c r="F7">
        <v>108.54</v>
      </c>
      <c r="H7">
        <v>90.76</v>
      </c>
      <c r="I7">
        <v>84.78</v>
      </c>
      <c r="J7">
        <v>77.760000000000005</v>
      </c>
    </row>
    <row r="8" spans="1:18" ht="15.75">
      <c r="A8" s="4">
        <v>7</v>
      </c>
      <c r="B8" s="7">
        <v>54.054000000000002</v>
      </c>
      <c r="C8">
        <v>110.184</v>
      </c>
      <c r="D8">
        <v>96.19</v>
      </c>
      <c r="E8">
        <v>96.62</v>
      </c>
      <c r="F8">
        <v>71.819999999999993</v>
      </c>
      <c r="H8">
        <v>90.74</v>
      </c>
      <c r="K8">
        <v>64.33</v>
      </c>
    </row>
    <row r="9" spans="1:18" ht="15.75">
      <c r="A9" s="4">
        <v>8</v>
      </c>
      <c r="B9" s="7">
        <v>76.260000000000005</v>
      </c>
      <c r="C9">
        <v>96.47</v>
      </c>
      <c r="D9">
        <v>131.35</v>
      </c>
      <c r="E9">
        <v>95.11</v>
      </c>
      <c r="F9">
        <v>99.51</v>
      </c>
      <c r="G9">
        <v>112.12</v>
      </c>
      <c r="H9">
        <v>84.5</v>
      </c>
      <c r="I9">
        <v>98.88</v>
      </c>
      <c r="J9">
        <v>102.93</v>
      </c>
      <c r="K9">
        <v>109.94</v>
      </c>
    </row>
    <row r="10" spans="1:18" ht="15.75">
      <c r="A10" s="4">
        <v>9</v>
      </c>
      <c r="B10" s="7">
        <v>103.99</v>
      </c>
      <c r="C10">
        <v>97.53</v>
      </c>
      <c r="D10">
        <v>96.73</v>
      </c>
      <c r="E10">
        <v>99.24</v>
      </c>
      <c r="F10">
        <v>88.78</v>
      </c>
      <c r="G10">
        <v>93.63</v>
      </c>
      <c r="H10">
        <v>100.65</v>
      </c>
      <c r="L10">
        <v>102.92</v>
      </c>
      <c r="M10">
        <v>105.85</v>
      </c>
    </row>
    <row r="11" spans="1:18" ht="15.75">
      <c r="A11" s="4">
        <v>10</v>
      </c>
      <c r="B11" s="7">
        <v>96.99</v>
      </c>
      <c r="C11">
        <v>126.17</v>
      </c>
      <c r="D11">
        <v>95.93</v>
      </c>
      <c r="F11">
        <v>111.85</v>
      </c>
      <c r="G11">
        <v>84.26</v>
      </c>
      <c r="H11">
        <v>73.34</v>
      </c>
      <c r="J11">
        <v>107.84</v>
      </c>
      <c r="L11">
        <v>84.86</v>
      </c>
      <c r="M11">
        <v>82.63</v>
      </c>
      <c r="N11">
        <v>78.540000000000006</v>
      </c>
    </row>
    <row r="12" spans="1:18" ht="15.75">
      <c r="A12" s="4">
        <v>11</v>
      </c>
      <c r="B12" s="7">
        <v>131.65</v>
      </c>
      <c r="C12">
        <v>83.51</v>
      </c>
      <c r="D12">
        <v>100.24</v>
      </c>
      <c r="F12">
        <v>74.81</v>
      </c>
      <c r="G12">
        <v>40.53</v>
      </c>
      <c r="H12">
        <v>29.31</v>
      </c>
      <c r="I12">
        <v>80.63</v>
      </c>
      <c r="L12">
        <v>41.99</v>
      </c>
      <c r="M12">
        <v>58.22</v>
      </c>
      <c r="N12">
        <v>126.78</v>
      </c>
      <c r="O12">
        <v>58.32</v>
      </c>
      <c r="P12">
        <v>96.48</v>
      </c>
    </row>
    <row r="13" spans="1:18" ht="15.75">
      <c r="A13" s="4">
        <v>12</v>
      </c>
      <c r="B13" s="7">
        <v>166.33</v>
      </c>
      <c r="C13">
        <v>158.61000000000001</v>
      </c>
      <c r="D13">
        <v>93.54</v>
      </c>
      <c r="E13">
        <v>74.58</v>
      </c>
      <c r="F13">
        <v>96.36</v>
      </c>
      <c r="G13">
        <v>94.86</v>
      </c>
      <c r="I13">
        <v>93.42</v>
      </c>
      <c r="N13">
        <v>338.64</v>
      </c>
      <c r="O13">
        <v>114.84</v>
      </c>
      <c r="P13">
        <v>112.26</v>
      </c>
    </row>
    <row r="14" spans="1:18" ht="15.75">
      <c r="A14" s="4">
        <v>13</v>
      </c>
      <c r="B14" s="7">
        <v>162.78</v>
      </c>
      <c r="E14">
        <v>95.93</v>
      </c>
      <c r="F14">
        <v>96.86</v>
      </c>
      <c r="G14">
        <v>105.38</v>
      </c>
      <c r="H14">
        <v>99.23</v>
      </c>
      <c r="I14">
        <v>80.930000000000007</v>
      </c>
      <c r="J14">
        <v>52.36</v>
      </c>
      <c r="O14">
        <v>108.75</v>
      </c>
    </row>
    <row r="15" spans="1:18" ht="15.75">
      <c r="A15" s="4">
        <v>14</v>
      </c>
      <c r="B15" s="7"/>
      <c r="C15">
        <v>135.91</v>
      </c>
      <c r="D15">
        <v>81.14</v>
      </c>
      <c r="E15">
        <v>93.35</v>
      </c>
      <c r="F15">
        <v>89.3</v>
      </c>
      <c r="J15">
        <v>93.37</v>
      </c>
      <c r="K15">
        <v>108.27</v>
      </c>
      <c r="L15">
        <v>97.89</v>
      </c>
      <c r="M15">
        <v>88.13</v>
      </c>
      <c r="Q15">
        <v>185.75</v>
      </c>
    </row>
    <row r="16" spans="1:18" ht="15.75">
      <c r="A16" s="4">
        <v>15</v>
      </c>
      <c r="B16" s="7">
        <v>149.11000000000001</v>
      </c>
      <c r="C16">
        <v>96.72</v>
      </c>
      <c r="D16">
        <v>111.3</v>
      </c>
      <c r="F16">
        <v>85.8</v>
      </c>
      <c r="G16">
        <v>72.94</v>
      </c>
      <c r="H16">
        <v>49.52</v>
      </c>
      <c r="I16">
        <v>74.83</v>
      </c>
      <c r="J16">
        <v>60.52</v>
      </c>
      <c r="L16">
        <v>92.28</v>
      </c>
      <c r="M16">
        <v>122.78</v>
      </c>
      <c r="P16">
        <v>93.57</v>
      </c>
    </row>
    <row r="17" spans="1:17" ht="15.75">
      <c r="A17" s="4">
        <v>16</v>
      </c>
      <c r="B17" s="7">
        <v>149.1</v>
      </c>
      <c r="C17">
        <v>146.93</v>
      </c>
      <c r="D17">
        <v>133.13999999999999</v>
      </c>
      <c r="E17">
        <v>89.87</v>
      </c>
      <c r="F17">
        <v>92.81</v>
      </c>
      <c r="G17">
        <v>91.19</v>
      </c>
      <c r="I17">
        <v>60.45</v>
      </c>
      <c r="J17">
        <v>77.84</v>
      </c>
      <c r="K17">
        <v>69.27</v>
      </c>
      <c r="L17">
        <v>124.55</v>
      </c>
      <c r="M17">
        <v>58.85</v>
      </c>
      <c r="O17">
        <v>119.72</v>
      </c>
      <c r="P17">
        <v>118.54</v>
      </c>
    </row>
    <row r="18" spans="1:17" ht="15.75">
      <c r="A18" s="4">
        <v>17</v>
      </c>
      <c r="B18" s="7">
        <v>149.96</v>
      </c>
      <c r="C18">
        <v>134.61000000000001</v>
      </c>
      <c r="D18">
        <v>107.83</v>
      </c>
      <c r="E18">
        <v>100.17</v>
      </c>
      <c r="F18">
        <v>99.45</v>
      </c>
      <c r="G18">
        <v>85.12</v>
      </c>
      <c r="H18">
        <v>69.52</v>
      </c>
      <c r="I18">
        <v>95.67</v>
      </c>
      <c r="J18">
        <v>57</v>
      </c>
      <c r="L18">
        <v>162.03</v>
      </c>
      <c r="M18">
        <v>345.38</v>
      </c>
      <c r="N18">
        <v>100.7</v>
      </c>
      <c r="P18">
        <v>94.01</v>
      </c>
    </row>
    <row r="19" spans="1:17" ht="15.75">
      <c r="A19" s="4">
        <v>18</v>
      </c>
      <c r="B19" s="7">
        <v>134.03</v>
      </c>
      <c r="C19">
        <v>149.69999999999999</v>
      </c>
      <c r="D19">
        <v>133.93</v>
      </c>
      <c r="E19">
        <v>110.54</v>
      </c>
      <c r="F19">
        <v>103.92</v>
      </c>
      <c r="H19">
        <v>111.44</v>
      </c>
      <c r="I19">
        <v>106.28</v>
      </c>
      <c r="J19">
        <v>86.64</v>
      </c>
      <c r="K19">
        <v>110.1</v>
      </c>
      <c r="L19">
        <v>93.44</v>
      </c>
      <c r="M19">
        <v>136.69999999999999</v>
      </c>
      <c r="O19">
        <v>104.68</v>
      </c>
      <c r="P19">
        <v>76.22</v>
      </c>
    </row>
    <row r="20" spans="1:17" ht="15.75">
      <c r="A20" s="4">
        <v>19</v>
      </c>
      <c r="B20" s="7">
        <v>171.17</v>
      </c>
      <c r="D20">
        <v>108.3</v>
      </c>
      <c r="H20">
        <v>90.96</v>
      </c>
      <c r="I20">
        <v>78.94</v>
      </c>
      <c r="J20">
        <v>75.84</v>
      </c>
      <c r="K20">
        <v>109.12</v>
      </c>
      <c r="L20">
        <v>127.58</v>
      </c>
      <c r="N20">
        <v>149.81</v>
      </c>
      <c r="O20">
        <v>89.42</v>
      </c>
    </row>
    <row r="21" spans="1:17" ht="15.75">
      <c r="A21" s="4">
        <v>20</v>
      </c>
      <c r="B21" s="7">
        <v>127.33</v>
      </c>
      <c r="E21">
        <v>308.69</v>
      </c>
      <c r="F21">
        <v>90.95</v>
      </c>
      <c r="G21">
        <v>112.96</v>
      </c>
      <c r="H21">
        <v>93.8</v>
      </c>
      <c r="I21">
        <v>106.44</v>
      </c>
      <c r="J21">
        <v>124.29</v>
      </c>
      <c r="K21">
        <v>118.06</v>
      </c>
      <c r="L21">
        <v>86.76</v>
      </c>
      <c r="M21">
        <v>158.99</v>
      </c>
      <c r="O21">
        <v>124.32</v>
      </c>
      <c r="P21">
        <v>114.69</v>
      </c>
    </row>
    <row r="22" spans="1:17" ht="15.75">
      <c r="A22" s="4">
        <v>21</v>
      </c>
      <c r="B22" s="7">
        <v>104.06</v>
      </c>
      <c r="D22">
        <v>108.28</v>
      </c>
      <c r="E22">
        <v>93.58</v>
      </c>
      <c r="F22">
        <v>70.31</v>
      </c>
      <c r="G22">
        <v>130.32</v>
      </c>
      <c r="H22">
        <v>113.82</v>
      </c>
      <c r="I22">
        <v>133.1</v>
      </c>
      <c r="J22">
        <v>114.22</v>
      </c>
      <c r="K22">
        <v>107.26</v>
      </c>
      <c r="L22">
        <v>119.53</v>
      </c>
      <c r="M22">
        <v>186.75</v>
      </c>
      <c r="N22">
        <v>126.67</v>
      </c>
      <c r="O22">
        <v>144.54</v>
      </c>
      <c r="P22">
        <v>109.52</v>
      </c>
    </row>
    <row r="23" spans="1:17" ht="15.75">
      <c r="A23" s="4">
        <v>22</v>
      </c>
      <c r="B23" s="7"/>
      <c r="C23">
        <v>98.35</v>
      </c>
      <c r="D23">
        <v>113.14</v>
      </c>
      <c r="F23">
        <v>58.82</v>
      </c>
      <c r="I23">
        <v>108.95</v>
      </c>
      <c r="K23">
        <v>113.7</v>
      </c>
      <c r="L23">
        <v>85.5</v>
      </c>
      <c r="N23">
        <v>120.4</v>
      </c>
      <c r="O23">
        <v>58.32</v>
      </c>
      <c r="P23">
        <v>124.81</v>
      </c>
    </row>
    <row r="24" spans="1:17" ht="15.75">
      <c r="A24" s="4">
        <v>23</v>
      </c>
      <c r="B24" s="7"/>
      <c r="C24">
        <v>96.7</v>
      </c>
      <c r="D24">
        <v>107.17</v>
      </c>
      <c r="F24">
        <v>84.51</v>
      </c>
      <c r="G24">
        <v>85.3</v>
      </c>
      <c r="H24">
        <v>192.82</v>
      </c>
      <c r="J24">
        <v>144.91999999999999</v>
      </c>
      <c r="K24">
        <v>184.7</v>
      </c>
      <c r="M24">
        <v>107.78</v>
      </c>
      <c r="P24">
        <v>124.69</v>
      </c>
      <c r="Q24">
        <v>72.84</v>
      </c>
    </row>
    <row r="25" spans="1:17" ht="15.75">
      <c r="A25" s="4">
        <v>24</v>
      </c>
      <c r="B25" s="7">
        <v>143.88</v>
      </c>
      <c r="C25">
        <v>120.89</v>
      </c>
      <c r="D25">
        <v>116.14</v>
      </c>
      <c r="E25">
        <v>113.66</v>
      </c>
      <c r="F25">
        <v>78.239999999999995</v>
      </c>
      <c r="G25">
        <v>92.61</v>
      </c>
      <c r="H25">
        <v>127.41</v>
      </c>
      <c r="I25">
        <v>165.4</v>
      </c>
      <c r="J25">
        <v>108.36</v>
      </c>
      <c r="M25">
        <v>140.69999999999999</v>
      </c>
      <c r="N25">
        <v>131.49</v>
      </c>
      <c r="O25">
        <v>119.86</v>
      </c>
      <c r="P25">
        <v>136.87</v>
      </c>
    </row>
    <row r="26" spans="1:17" ht="15.75">
      <c r="A26" s="4">
        <v>25</v>
      </c>
      <c r="B26" s="7">
        <v>118.66</v>
      </c>
      <c r="D26">
        <v>111.7</v>
      </c>
      <c r="E26">
        <v>45.84</v>
      </c>
      <c r="F26">
        <v>123.89</v>
      </c>
      <c r="G26">
        <v>133.41999999999999</v>
      </c>
      <c r="H26">
        <v>54.4</v>
      </c>
      <c r="K26">
        <v>155.25</v>
      </c>
      <c r="L26">
        <v>118.56</v>
      </c>
      <c r="M26">
        <v>190.38</v>
      </c>
      <c r="N26">
        <v>155.86000000000001</v>
      </c>
      <c r="O26">
        <v>93.55</v>
      </c>
      <c r="P26">
        <v>144.69</v>
      </c>
      <c r="Q26">
        <v>163.27000000000001</v>
      </c>
    </row>
    <row r="27" spans="1:17" ht="15.75">
      <c r="A27" s="4">
        <v>26</v>
      </c>
      <c r="B27" s="7">
        <v>142.93</v>
      </c>
      <c r="D27">
        <v>135.91</v>
      </c>
      <c r="E27">
        <v>115.28</v>
      </c>
      <c r="F27">
        <v>80.319999999999993</v>
      </c>
      <c r="G27">
        <v>100.35</v>
      </c>
      <c r="H27">
        <v>153.1</v>
      </c>
      <c r="I27">
        <v>108.75</v>
      </c>
      <c r="J27">
        <v>169.74</v>
      </c>
      <c r="K27">
        <v>149.4</v>
      </c>
      <c r="L27">
        <v>126.56</v>
      </c>
      <c r="N27">
        <v>127.86</v>
      </c>
      <c r="O27">
        <v>134.88</v>
      </c>
      <c r="P27">
        <v>123.54</v>
      </c>
    </row>
    <row r="28" spans="1:17" ht="15.75">
      <c r="A28" s="4">
        <v>27</v>
      </c>
      <c r="B28" s="7"/>
      <c r="C28">
        <v>168.76</v>
      </c>
      <c r="D28">
        <v>186.29</v>
      </c>
      <c r="E28">
        <v>140.91999999999999</v>
      </c>
      <c r="F28">
        <v>153.58000000000001</v>
      </c>
      <c r="H28">
        <v>170.82</v>
      </c>
      <c r="I28">
        <v>175.56</v>
      </c>
      <c r="K28">
        <v>144.69</v>
      </c>
      <c r="L28">
        <v>119.67</v>
      </c>
      <c r="M28">
        <v>226.73</v>
      </c>
      <c r="N28">
        <v>138.52000000000001</v>
      </c>
      <c r="O28">
        <v>119.01</v>
      </c>
      <c r="P28">
        <v>155.16</v>
      </c>
    </row>
    <row r="29" spans="1:17" ht="15.75">
      <c r="A29" s="4">
        <v>28</v>
      </c>
      <c r="B29" s="7"/>
      <c r="D29">
        <v>150.30000000000001</v>
      </c>
      <c r="E29">
        <v>144.75</v>
      </c>
      <c r="G29">
        <v>105.13</v>
      </c>
      <c r="H29">
        <v>163.44</v>
      </c>
      <c r="I29">
        <v>149.69999999999999</v>
      </c>
      <c r="J29">
        <v>181.32</v>
      </c>
      <c r="K29">
        <v>181.28</v>
      </c>
      <c r="L29">
        <v>191.12</v>
      </c>
      <c r="M29">
        <v>137.32</v>
      </c>
      <c r="N29">
        <v>90.17</v>
      </c>
      <c r="O29">
        <v>172.76</v>
      </c>
    </row>
    <row r="30" spans="1:17" ht="15.75">
      <c r="A30" s="4">
        <v>29</v>
      </c>
      <c r="B30" s="7">
        <v>177.62</v>
      </c>
      <c r="C30">
        <v>154.62</v>
      </c>
      <c r="F30">
        <v>149.53</v>
      </c>
      <c r="G30">
        <v>184.54</v>
      </c>
      <c r="H30">
        <v>154.05000000000001</v>
      </c>
      <c r="I30">
        <v>108.45</v>
      </c>
      <c r="K30">
        <v>84.85</v>
      </c>
      <c r="L30">
        <v>153.53</v>
      </c>
      <c r="M30">
        <v>230.23</v>
      </c>
      <c r="N30">
        <v>209.53</v>
      </c>
    </row>
    <row r="46" spans="10:10">
      <c r="J46">
        <v>640</v>
      </c>
    </row>
    <row r="55" spans="10:10">
      <c r="J55">
        <v>840</v>
      </c>
    </row>
    <row r="57" spans="10:10">
      <c r="J57">
        <v>810</v>
      </c>
    </row>
  </sheetData>
  <pageMargins left="0.7" right="0.7" top="0.75" bottom="0.75" header="0.3" footer="0.3"/>
  <pageSetup orientation="portrait" horizontalDpi="150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J40" sqref="J40"/>
    </sheetView>
  </sheetViews>
  <sheetFormatPr defaultRowHeight="15"/>
  <cols>
    <col min="1" max="1" width="12.140625" customWidth="1"/>
  </cols>
  <sheetData>
    <row r="1" spans="1:17" ht="15.75">
      <c r="A1" s="20" t="s">
        <v>35</v>
      </c>
    </row>
    <row r="2" spans="1:17" ht="15.75">
      <c r="A2" s="20"/>
      <c r="B2" s="31" t="s">
        <v>46</v>
      </c>
      <c r="C2" s="31" t="s">
        <v>47</v>
      </c>
      <c r="D2" s="31" t="s">
        <v>48</v>
      </c>
      <c r="E2" s="31" t="s">
        <v>49</v>
      </c>
      <c r="F2" s="31" t="s">
        <v>50</v>
      </c>
      <c r="G2" s="31" t="s">
        <v>51</v>
      </c>
      <c r="H2" s="31" t="s">
        <v>52</v>
      </c>
      <c r="I2" s="31" t="s">
        <v>53</v>
      </c>
      <c r="J2" s="31" t="s">
        <v>54</v>
      </c>
      <c r="K2" s="31" t="s">
        <v>55</v>
      </c>
      <c r="L2" s="31" t="s">
        <v>56</v>
      </c>
      <c r="M2" s="31" t="s">
        <v>57</v>
      </c>
      <c r="N2" s="31" t="s">
        <v>58</v>
      </c>
      <c r="O2" s="31" t="s">
        <v>59</v>
      </c>
      <c r="P2" s="31" t="s">
        <v>60</v>
      </c>
    </row>
    <row r="3" spans="1:17" ht="21" customHeight="1">
      <c r="A3" s="24" t="s">
        <v>2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">
        <v>12</v>
      </c>
      <c r="N3" s="1">
        <v>13</v>
      </c>
      <c r="O3" s="1">
        <v>14</v>
      </c>
      <c r="P3" s="1">
        <v>15</v>
      </c>
      <c r="Q3" s="1">
        <v>16</v>
      </c>
    </row>
    <row r="4" spans="1:17" ht="16.5" customHeight="1">
      <c r="A4" s="4" t="s">
        <v>1</v>
      </c>
    </row>
    <row r="5" spans="1:17" ht="15.75">
      <c r="A5" s="4">
        <v>2</v>
      </c>
      <c r="D5">
        <v>69.94</v>
      </c>
      <c r="E5">
        <v>75.08</v>
      </c>
      <c r="H5">
        <v>62.94</v>
      </c>
      <c r="I5">
        <v>80.83</v>
      </c>
      <c r="J5">
        <v>55.25</v>
      </c>
      <c r="K5">
        <v>56</v>
      </c>
    </row>
    <row r="6" spans="1:17" ht="15.75">
      <c r="A6" s="4">
        <v>3</v>
      </c>
      <c r="C6">
        <v>124.37</v>
      </c>
      <c r="D6">
        <v>74.8</v>
      </c>
      <c r="E6">
        <v>75.7</v>
      </c>
      <c r="F6">
        <v>66.540000000000006</v>
      </c>
      <c r="G6">
        <v>74.72</v>
      </c>
      <c r="I6">
        <v>53.12</v>
      </c>
      <c r="J6">
        <v>35.770000000000003</v>
      </c>
    </row>
    <row r="7" spans="1:17" ht="15.75">
      <c r="A7" s="4">
        <v>4</v>
      </c>
      <c r="B7">
        <v>45.45</v>
      </c>
      <c r="C7">
        <v>96.67</v>
      </c>
      <c r="D7">
        <v>63.82</v>
      </c>
      <c r="E7">
        <v>82.66</v>
      </c>
      <c r="F7">
        <v>57.33</v>
      </c>
      <c r="G7">
        <v>44.56</v>
      </c>
      <c r="H7">
        <v>48.37</v>
      </c>
    </row>
    <row r="8" spans="1:17" ht="15.75">
      <c r="A8" s="4">
        <v>5</v>
      </c>
      <c r="D8">
        <v>92.8</v>
      </c>
      <c r="E8">
        <v>70.27</v>
      </c>
      <c r="G8">
        <v>69.42</v>
      </c>
      <c r="H8">
        <v>56.36</v>
      </c>
      <c r="I8">
        <v>51.26</v>
      </c>
      <c r="J8">
        <v>74.81</v>
      </c>
    </row>
    <row r="9" spans="1:17" ht="15.75">
      <c r="A9" s="4">
        <v>6</v>
      </c>
      <c r="C9">
        <v>124.16</v>
      </c>
      <c r="E9">
        <v>63.54</v>
      </c>
      <c r="F9">
        <v>85.11</v>
      </c>
      <c r="H9">
        <v>49.84</v>
      </c>
      <c r="I9">
        <v>25.24</v>
      </c>
      <c r="J9">
        <v>37.94</v>
      </c>
    </row>
    <row r="10" spans="1:17" ht="15.75">
      <c r="A10" s="4">
        <v>7</v>
      </c>
      <c r="B10">
        <v>30.35</v>
      </c>
      <c r="C10">
        <v>73.290000000000006</v>
      </c>
      <c r="D10">
        <v>49.43</v>
      </c>
      <c r="E10">
        <v>78.540000000000006</v>
      </c>
      <c r="F10">
        <v>37.130000000000003</v>
      </c>
      <c r="H10">
        <v>64.66</v>
      </c>
      <c r="K10">
        <v>23.56</v>
      </c>
    </row>
    <row r="11" spans="1:17" ht="15.75">
      <c r="A11" s="4">
        <v>8</v>
      </c>
      <c r="B11">
        <v>51.4</v>
      </c>
      <c r="C11">
        <v>60.14</v>
      </c>
      <c r="D11">
        <v>99.43</v>
      </c>
      <c r="E11">
        <v>61.33</v>
      </c>
      <c r="F11">
        <v>60.73</v>
      </c>
      <c r="G11">
        <v>66.86</v>
      </c>
      <c r="H11">
        <v>41.72</v>
      </c>
      <c r="I11">
        <v>62.44</v>
      </c>
      <c r="J11">
        <v>49.04</v>
      </c>
      <c r="K11">
        <v>65.2</v>
      </c>
    </row>
    <row r="12" spans="1:17" ht="15.75">
      <c r="A12" s="4">
        <v>9</v>
      </c>
      <c r="B12">
        <v>61.14</v>
      </c>
      <c r="C12">
        <v>60.21</v>
      </c>
      <c r="D12">
        <v>71.77</v>
      </c>
      <c r="E12">
        <v>71.72</v>
      </c>
      <c r="F12">
        <v>34.94</v>
      </c>
      <c r="G12">
        <v>86.67</v>
      </c>
      <c r="H12">
        <v>60.84</v>
      </c>
      <c r="L12">
        <v>51.56</v>
      </c>
      <c r="M12">
        <v>94.21</v>
      </c>
    </row>
    <row r="13" spans="1:17" ht="15.75">
      <c r="A13" s="4">
        <v>10</v>
      </c>
      <c r="B13">
        <v>63.29</v>
      </c>
      <c r="C13">
        <v>96.6</v>
      </c>
      <c r="D13">
        <v>60.91</v>
      </c>
      <c r="F13">
        <v>65.540000000000006</v>
      </c>
      <c r="G13">
        <v>64.930000000000007</v>
      </c>
      <c r="H13">
        <v>48.99</v>
      </c>
      <c r="J13">
        <v>60.89</v>
      </c>
      <c r="L13">
        <v>43.91</v>
      </c>
      <c r="M13">
        <v>50.28</v>
      </c>
      <c r="N13">
        <v>42.86</v>
      </c>
    </row>
    <row r="14" spans="1:17" ht="15.75">
      <c r="A14" s="4">
        <v>11</v>
      </c>
      <c r="B14">
        <v>88.38</v>
      </c>
      <c r="C14">
        <v>70.260000000000005</v>
      </c>
      <c r="D14">
        <v>77.89</v>
      </c>
      <c r="F14">
        <v>45.85</v>
      </c>
      <c r="G14">
        <v>42.26</v>
      </c>
      <c r="H14">
        <v>63.8</v>
      </c>
      <c r="I14">
        <v>52.64</v>
      </c>
      <c r="L14">
        <v>18.5</v>
      </c>
      <c r="M14">
        <v>35.78</v>
      </c>
      <c r="N14">
        <v>60.61</v>
      </c>
      <c r="O14">
        <v>57.94</v>
      </c>
      <c r="P14">
        <v>65.599999999999994</v>
      </c>
    </row>
    <row r="15" spans="1:17" ht="15.75">
      <c r="A15" s="4">
        <v>12</v>
      </c>
      <c r="B15">
        <v>151.79</v>
      </c>
      <c r="C15">
        <v>121.27</v>
      </c>
      <c r="D15">
        <v>65.69</v>
      </c>
      <c r="E15">
        <v>58.5</v>
      </c>
      <c r="F15">
        <v>68.22</v>
      </c>
      <c r="G15">
        <v>57.32</v>
      </c>
      <c r="I15">
        <v>56.83</v>
      </c>
      <c r="N15">
        <v>85.09</v>
      </c>
      <c r="O15">
        <v>78.36</v>
      </c>
      <c r="P15">
        <v>70.8</v>
      </c>
    </row>
    <row r="16" spans="1:17" ht="15.75">
      <c r="A16" s="4">
        <v>13</v>
      </c>
      <c r="B16">
        <v>108.25</v>
      </c>
      <c r="E16">
        <v>65.69</v>
      </c>
      <c r="F16">
        <v>80.22</v>
      </c>
      <c r="G16">
        <v>73.489999999999995</v>
      </c>
      <c r="H16">
        <v>70.89</v>
      </c>
      <c r="I16">
        <v>45.35</v>
      </c>
      <c r="J16">
        <v>48.58</v>
      </c>
      <c r="O16">
        <v>63.65</v>
      </c>
    </row>
    <row r="17" spans="1:17" ht="15.75">
      <c r="A17" s="4">
        <v>14</v>
      </c>
      <c r="C17">
        <v>105.49</v>
      </c>
      <c r="D17">
        <v>61.88</v>
      </c>
      <c r="E17">
        <v>76.349999999999994</v>
      </c>
      <c r="F17">
        <v>92.5</v>
      </c>
      <c r="J17">
        <v>57.76</v>
      </c>
      <c r="K17">
        <v>55.22</v>
      </c>
      <c r="L17">
        <v>62.41</v>
      </c>
      <c r="M17">
        <v>34.86</v>
      </c>
      <c r="Q17">
        <v>144.79</v>
      </c>
    </row>
    <row r="18" spans="1:17" ht="15.75">
      <c r="A18" s="4">
        <v>15</v>
      </c>
      <c r="B18">
        <v>117.13</v>
      </c>
      <c r="C18">
        <v>72.819999999999993</v>
      </c>
      <c r="D18">
        <v>73.680000000000007</v>
      </c>
      <c r="F18">
        <v>64.05</v>
      </c>
      <c r="G18">
        <v>38.32</v>
      </c>
      <c r="H18">
        <v>33.43</v>
      </c>
      <c r="I18">
        <v>55.1</v>
      </c>
      <c r="J18">
        <v>41.38</v>
      </c>
      <c r="L18">
        <v>45.34</v>
      </c>
      <c r="M18">
        <v>70.48</v>
      </c>
      <c r="P18">
        <v>43.99</v>
      </c>
    </row>
    <row r="19" spans="1:17" ht="15.75">
      <c r="A19" s="4">
        <v>16</v>
      </c>
      <c r="B19">
        <v>110.3</v>
      </c>
      <c r="C19">
        <v>110.93</v>
      </c>
      <c r="D19">
        <v>87.84</v>
      </c>
      <c r="E19">
        <v>46.54</v>
      </c>
      <c r="F19">
        <v>62.45</v>
      </c>
      <c r="G19">
        <v>65.16</v>
      </c>
      <c r="I19">
        <v>37.700000000000003</v>
      </c>
      <c r="J19">
        <v>57.89</v>
      </c>
      <c r="K19">
        <v>41.42</v>
      </c>
      <c r="L19">
        <v>82.28</v>
      </c>
      <c r="M19">
        <v>62.35</v>
      </c>
      <c r="O19">
        <v>62.37</v>
      </c>
      <c r="P19">
        <v>52.58</v>
      </c>
    </row>
    <row r="20" spans="1:17" ht="15.75">
      <c r="A20" s="4">
        <v>17</v>
      </c>
      <c r="B20">
        <v>84.33</v>
      </c>
      <c r="C20">
        <v>95.89</v>
      </c>
      <c r="D20">
        <v>70.36</v>
      </c>
      <c r="E20">
        <v>89.16</v>
      </c>
      <c r="F20">
        <v>73.25</v>
      </c>
      <c r="G20">
        <v>49.31</v>
      </c>
      <c r="H20">
        <v>44.42</v>
      </c>
      <c r="I20">
        <v>75.64</v>
      </c>
      <c r="J20">
        <v>31.15</v>
      </c>
      <c r="L20">
        <v>124.57</v>
      </c>
      <c r="M20">
        <v>115.67</v>
      </c>
      <c r="N20">
        <v>61.68</v>
      </c>
      <c r="P20">
        <v>50.33</v>
      </c>
    </row>
    <row r="21" spans="1:17" ht="15.75">
      <c r="A21" s="4">
        <v>18</v>
      </c>
      <c r="B21">
        <v>82.53</v>
      </c>
      <c r="C21">
        <v>138.91999999999999</v>
      </c>
      <c r="D21">
        <v>88.98</v>
      </c>
      <c r="E21">
        <v>80.5</v>
      </c>
      <c r="F21">
        <v>90.68</v>
      </c>
      <c r="H21">
        <v>70.819999999999993</v>
      </c>
      <c r="I21">
        <v>81.84</v>
      </c>
      <c r="J21">
        <v>70.66</v>
      </c>
      <c r="K21">
        <v>89.08</v>
      </c>
      <c r="L21">
        <v>67.78</v>
      </c>
      <c r="M21">
        <v>132.13999999999999</v>
      </c>
      <c r="O21">
        <v>68.7</v>
      </c>
      <c r="P21">
        <v>56.7</v>
      </c>
    </row>
    <row r="22" spans="1:17" ht="15.75">
      <c r="A22" s="4">
        <v>19</v>
      </c>
      <c r="B22">
        <v>146.5</v>
      </c>
      <c r="D22">
        <v>86.73</v>
      </c>
      <c r="H22">
        <v>88.91</v>
      </c>
      <c r="I22">
        <v>45.95</v>
      </c>
      <c r="J22">
        <v>40.53</v>
      </c>
      <c r="K22">
        <v>70.2</v>
      </c>
      <c r="L22">
        <v>91.24</v>
      </c>
      <c r="N22">
        <v>81.78</v>
      </c>
      <c r="O22">
        <v>56.12</v>
      </c>
    </row>
    <row r="23" spans="1:17" ht="15.75">
      <c r="A23" s="4">
        <v>20</v>
      </c>
      <c r="B23">
        <v>71.459999999999994</v>
      </c>
      <c r="E23">
        <v>55.42</v>
      </c>
      <c r="F23">
        <v>87.42</v>
      </c>
      <c r="G23">
        <v>85.86</v>
      </c>
      <c r="H23">
        <v>69.709999999999994</v>
      </c>
      <c r="I23">
        <v>73.33</v>
      </c>
      <c r="J23">
        <v>77.989999999999995</v>
      </c>
      <c r="K23">
        <v>89.9</v>
      </c>
      <c r="L23">
        <v>78.63</v>
      </c>
      <c r="M23">
        <v>58.25</v>
      </c>
      <c r="O23">
        <v>76.33</v>
      </c>
      <c r="P23">
        <v>70.180000000000007</v>
      </c>
    </row>
    <row r="24" spans="1:17" ht="15.75">
      <c r="A24" s="4">
        <v>21</v>
      </c>
      <c r="B24">
        <v>60.56</v>
      </c>
      <c r="D24">
        <v>63.15</v>
      </c>
      <c r="E24">
        <v>58.28</v>
      </c>
      <c r="F24">
        <v>43.38</v>
      </c>
      <c r="G24">
        <v>93.77</v>
      </c>
      <c r="H24">
        <v>83.29</v>
      </c>
      <c r="I24">
        <v>118.71</v>
      </c>
      <c r="J24">
        <v>78.319999999999993</v>
      </c>
      <c r="K24">
        <v>42.41</v>
      </c>
      <c r="L24">
        <v>99.72</v>
      </c>
      <c r="M24">
        <v>93.26</v>
      </c>
      <c r="N24">
        <v>94.63</v>
      </c>
      <c r="O24">
        <v>120.32</v>
      </c>
      <c r="P24">
        <v>86.98</v>
      </c>
    </row>
    <row r="25" spans="1:17" ht="15.75">
      <c r="A25" s="4">
        <v>22</v>
      </c>
      <c r="C25">
        <v>52.41</v>
      </c>
      <c r="D25">
        <v>68.040000000000006</v>
      </c>
      <c r="F25">
        <v>70.62</v>
      </c>
      <c r="I25">
        <v>85.7</v>
      </c>
      <c r="K25">
        <v>85.1</v>
      </c>
      <c r="L25">
        <v>64.02</v>
      </c>
      <c r="N25">
        <v>58.69</v>
      </c>
      <c r="O25">
        <v>77.92</v>
      </c>
      <c r="P25">
        <v>105.8</v>
      </c>
    </row>
    <row r="26" spans="1:17" ht="15.75">
      <c r="A26" s="4">
        <v>23</v>
      </c>
      <c r="C26">
        <v>44.65</v>
      </c>
      <c r="D26">
        <v>54.32</v>
      </c>
      <c r="F26">
        <v>65.5</v>
      </c>
      <c r="G26">
        <v>57.96</v>
      </c>
      <c r="H26">
        <v>126.02</v>
      </c>
      <c r="J26">
        <v>104.33</v>
      </c>
      <c r="K26">
        <v>147.77000000000001</v>
      </c>
      <c r="M26">
        <v>83.75</v>
      </c>
      <c r="P26">
        <v>97.93</v>
      </c>
      <c r="Q26">
        <v>143.94</v>
      </c>
    </row>
    <row r="27" spans="1:17" ht="15.75">
      <c r="A27" s="4">
        <v>24</v>
      </c>
      <c r="B27">
        <v>95.64</v>
      </c>
      <c r="C27">
        <v>75.61</v>
      </c>
      <c r="D27">
        <v>71.58</v>
      </c>
      <c r="E27">
        <v>88.41</v>
      </c>
      <c r="F27">
        <v>40.68</v>
      </c>
      <c r="G27">
        <v>58.36</v>
      </c>
      <c r="H27">
        <v>99.29</v>
      </c>
      <c r="I27">
        <v>149.76</v>
      </c>
      <c r="J27">
        <v>90.94</v>
      </c>
      <c r="M27">
        <v>126.39</v>
      </c>
      <c r="N27">
        <v>83.47</v>
      </c>
      <c r="O27">
        <v>93.17</v>
      </c>
      <c r="P27">
        <v>58.27</v>
      </c>
    </row>
    <row r="28" spans="1:17" ht="15.75">
      <c r="A28" s="4">
        <v>25</v>
      </c>
      <c r="B28">
        <v>104.64</v>
      </c>
      <c r="D28">
        <v>78.400000000000006</v>
      </c>
      <c r="E28">
        <v>30.42</v>
      </c>
      <c r="F28">
        <v>104.63</v>
      </c>
      <c r="G28">
        <v>89.05</v>
      </c>
      <c r="H28">
        <v>82.08</v>
      </c>
      <c r="K28">
        <v>134.49</v>
      </c>
      <c r="L28">
        <v>106.89</v>
      </c>
      <c r="M28">
        <v>107.87</v>
      </c>
      <c r="N28">
        <v>112.33</v>
      </c>
      <c r="O28">
        <v>87.23</v>
      </c>
      <c r="P28">
        <v>114.54</v>
      </c>
      <c r="Q28">
        <v>118.48</v>
      </c>
    </row>
    <row r="29" spans="1:17" ht="15.75">
      <c r="A29" s="4">
        <v>26</v>
      </c>
      <c r="B29">
        <v>102.12</v>
      </c>
      <c r="D29">
        <v>92.92</v>
      </c>
      <c r="E29">
        <v>69.34</v>
      </c>
      <c r="F29">
        <v>68.11</v>
      </c>
      <c r="G29">
        <v>70.56</v>
      </c>
      <c r="H29">
        <v>112.83</v>
      </c>
      <c r="I29">
        <v>58.011000000000003</v>
      </c>
      <c r="J29">
        <v>128.91</v>
      </c>
      <c r="K29">
        <v>113.7</v>
      </c>
      <c r="L29">
        <v>101.11</v>
      </c>
      <c r="N29">
        <v>105.89</v>
      </c>
      <c r="O29">
        <v>106.4</v>
      </c>
      <c r="P29">
        <v>117.08</v>
      </c>
    </row>
    <row r="30" spans="1:17" ht="15.75">
      <c r="A30" s="4">
        <v>27</v>
      </c>
      <c r="C30">
        <v>130.76</v>
      </c>
      <c r="D30">
        <v>91.22</v>
      </c>
      <c r="E30">
        <v>122.32</v>
      </c>
      <c r="F30">
        <v>134.22</v>
      </c>
      <c r="H30">
        <v>100.51</v>
      </c>
      <c r="I30">
        <v>155.35</v>
      </c>
      <c r="K30">
        <v>110.84</v>
      </c>
      <c r="L30">
        <v>89.08</v>
      </c>
      <c r="M30">
        <v>114.23</v>
      </c>
      <c r="N30">
        <v>111.29</v>
      </c>
      <c r="O30">
        <v>90.88</v>
      </c>
      <c r="P30">
        <v>128.30000000000001</v>
      </c>
    </row>
    <row r="31" spans="1:17" ht="15.75">
      <c r="A31" s="4">
        <v>28</v>
      </c>
      <c r="D31">
        <v>57.54</v>
      </c>
      <c r="E31">
        <v>100.98</v>
      </c>
      <c r="G31">
        <v>71.86</v>
      </c>
      <c r="H31">
        <v>143.35</v>
      </c>
      <c r="I31">
        <v>146.93</v>
      </c>
      <c r="J31">
        <v>150.37</v>
      </c>
      <c r="K31">
        <v>136.36000000000001</v>
      </c>
      <c r="L31">
        <v>169.9</v>
      </c>
      <c r="M31">
        <v>104.22</v>
      </c>
      <c r="N31">
        <v>72.7</v>
      </c>
      <c r="O31">
        <v>157.80000000000001</v>
      </c>
    </row>
    <row r="32" spans="1:17" ht="15.75">
      <c r="A32" s="4">
        <v>29</v>
      </c>
      <c r="B32">
        <v>135.58000000000001</v>
      </c>
      <c r="C32">
        <v>91.6</v>
      </c>
      <c r="F32">
        <v>92.14</v>
      </c>
      <c r="G32">
        <v>186.41</v>
      </c>
      <c r="H32">
        <v>107.83</v>
      </c>
      <c r="I32">
        <v>84.83</v>
      </c>
      <c r="K32">
        <v>45.38</v>
      </c>
      <c r="L32">
        <v>129.6</v>
      </c>
      <c r="M32">
        <v>160.69999999999999</v>
      </c>
      <c r="N32">
        <v>171.38</v>
      </c>
    </row>
    <row r="34" spans="1:17">
      <c r="A34" t="s">
        <v>31</v>
      </c>
      <c r="B34">
        <f>MAX(B5:B31)</f>
        <v>151.79</v>
      </c>
      <c r="C34">
        <f t="shared" ref="C34:Q34" si="0">MAX(C5:C31)</f>
        <v>138.91999999999999</v>
      </c>
      <c r="D34">
        <f t="shared" si="0"/>
        <v>99.43</v>
      </c>
      <c r="E34">
        <f t="shared" si="0"/>
        <v>122.32</v>
      </c>
      <c r="F34">
        <f t="shared" si="0"/>
        <v>134.22</v>
      </c>
      <c r="G34">
        <f t="shared" si="0"/>
        <v>93.77</v>
      </c>
      <c r="H34">
        <f t="shared" si="0"/>
        <v>143.35</v>
      </c>
      <c r="I34">
        <f t="shared" si="0"/>
        <v>155.35</v>
      </c>
      <c r="J34">
        <f t="shared" si="0"/>
        <v>150.37</v>
      </c>
      <c r="K34">
        <f t="shared" si="0"/>
        <v>147.77000000000001</v>
      </c>
      <c r="L34">
        <f t="shared" si="0"/>
        <v>169.9</v>
      </c>
      <c r="M34">
        <f t="shared" si="0"/>
        <v>132.13999999999999</v>
      </c>
      <c r="N34">
        <f t="shared" si="0"/>
        <v>112.33</v>
      </c>
      <c r="O34">
        <f t="shared" si="0"/>
        <v>157.80000000000001</v>
      </c>
      <c r="P34">
        <f t="shared" si="0"/>
        <v>128.30000000000001</v>
      </c>
      <c r="Q34">
        <f t="shared" si="0"/>
        <v>144.79</v>
      </c>
    </row>
    <row r="35" spans="1:17">
      <c r="A35" t="s">
        <v>32</v>
      </c>
      <c r="B35" s="8">
        <f>AVERAGEA(B5:B31)</f>
        <v>87.51444444444445</v>
      </c>
      <c r="C35" s="8">
        <f t="shared" ref="C35:Q35" si="1">AVERAGEA(C5:C31)</f>
        <v>91.913888888888906</v>
      </c>
      <c r="D35" s="8">
        <f t="shared" si="1"/>
        <v>73.88000000000001</v>
      </c>
      <c r="E35" s="8">
        <f t="shared" si="1"/>
        <v>72.416666666666671</v>
      </c>
      <c r="F35" s="8">
        <f t="shared" si="1"/>
        <v>69.526086956521752</v>
      </c>
      <c r="G35" s="8">
        <f t="shared" si="1"/>
        <v>66.338947368421046</v>
      </c>
      <c r="H35" s="8">
        <f t="shared" si="1"/>
        <v>73.775909090909082</v>
      </c>
      <c r="I35" s="8">
        <f t="shared" si="1"/>
        <v>75.586550000000003</v>
      </c>
      <c r="J35" s="8">
        <f t="shared" si="1"/>
        <v>68.026842105263142</v>
      </c>
      <c r="K35" s="8">
        <f t="shared" si="1"/>
        <v>84.083333333333329</v>
      </c>
      <c r="L35" s="8">
        <f t="shared" si="1"/>
        <v>81.058750000000003</v>
      </c>
      <c r="M35" s="8">
        <f t="shared" si="1"/>
        <v>85.582666666666668</v>
      </c>
      <c r="N35" s="8">
        <f t="shared" si="1"/>
        <v>80.918333333333337</v>
      </c>
      <c r="O35" s="8">
        <f t="shared" si="1"/>
        <v>85.51357142857141</v>
      </c>
      <c r="P35" s="8">
        <f t="shared" si="1"/>
        <v>79.934285714285707</v>
      </c>
      <c r="Q35" s="8">
        <f t="shared" si="1"/>
        <v>135.73666666666668</v>
      </c>
    </row>
    <row r="36" spans="1:17">
      <c r="A36" t="s">
        <v>36</v>
      </c>
      <c r="B36" s="25">
        <f>B34/10</f>
        <v>15.178999999999998</v>
      </c>
      <c r="C36" s="25">
        <f t="shared" ref="C36:Q36" si="2">C34/10</f>
        <v>13.891999999999999</v>
      </c>
      <c r="D36" s="25">
        <f t="shared" si="2"/>
        <v>9.9430000000000014</v>
      </c>
      <c r="E36" s="25">
        <f t="shared" si="2"/>
        <v>12.231999999999999</v>
      </c>
      <c r="F36" s="25">
        <f t="shared" si="2"/>
        <v>13.422000000000001</v>
      </c>
      <c r="G36" s="25">
        <f t="shared" si="2"/>
        <v>9.3769999999999989</v>
      </c>
      <c r="H36" s="25">
        <f t="shared" si="2"/>
        <v>14.334999999999999</v>
      </c>
      <c r="I36" s="25">
        <f t="shared" si="2"/>
        <v>15.535</v>
      </c>
      <c r="J36" s="25">
        <f t="shared" si="2"/>
        <v>15.037000000000001</v>
      </c>
      <c r="K36" s="25">
        <f t="shared" si="2"/>
        <v>14.777000000000001</v>
      </c>
      <c r="L36" s="25">
        <f t="shared" si="2"/>
        <v>16.990000000000002</v>
      </c>
      <c r="M36" s="25">
        <f t="shared" si="2"/>
        <v>13.213999999999999</v>
      </c>
      <c r="N36" s="25">
        <f t="shared" si="2"/>
        <v>11.233000000000001</v>
      </c>
      <c r="O36" s="25">
        <f t="shared" si="2"/>
        <v>15.780000000000001</v>
      </c>
      <c r="P36" s="25">
        <f t="shared" si="2"/>
        <v>12.830000000000002</v>
      </c>
      <c r="Q36" s="25">
        <f t="shared" si="2"/>
        <v>14.478999999999999</v>
      </c>
    </row>
    <row r="37" spans="1:17">
      <c r="A37" t="s">
        <v>37</v>
      </c>
      <c r="B37" s="8">
        <f>B35/10</f>
        <v>8.751444444444445</v>
      </c>
      <c r="C37" s="8">
        <f t="shared" ref="C37:Q37" si="3">C35/10</f>
        <v>9.1913888888888913</v>
      </c>
      <c r="D37" s="8">
        <f t="shared" si="3"/>
        <v>7.3880000000000008</v>
      </c>
      <c r="E37" s="8">
        <f t="shared" si="3"/>
        <v>7.2416666666666671</v>
      </c>
      <c r="F37" s="8">
        <f t="shared" si="3"/>
        <v>6.9526086956521755</v>
      </c>
      <c r="G37" s="8">
        <f t="shared" si="3"/>
        <v>6.6338947368421044</v>
      </c>
      <c r="H37" s="8">
        <f t="shared" si="3"/>
        <v>7.377590909090908</v>
      </c>
      <c r="I37" s="8">
        <f t="shared" si="3"/>
        <v>7.5586549999999999</v>
      </c>
      <c r="J37" s="8">
        <f t="shared" si="3"/>
        <v>6.8026842105263139</v>
      </c>
      <c r="K37" s="8">
        <f t="shared" si="3"/>
        <v>8.4083333333333332</v>
      </c>
      <c r="L37" s="8">
        <f t="shared" si="3"/>
        <v>8.1058750000000011</v>
      </c>
      <c r="M37" s="8">
        <f t="shared" si="3"/>
        <v>8.5582666666666665</v>
      </c>
      <c r="N37" s="8">
        <f t="shared" si="3"/>
        <v>8.0918333333333337</v>
      </c>
      <c r="O37" s="8">
        <f t="shared" si="3"/>
        <v>8.5513571428571407</v>
      </c>
      <c r="P37" s="8">
        <f t="shared" si="3"/>
        <v>7.9934285714285709</v>
      </c>
      <c r="Q37" s="8">
        <f t="shared" si="3"/>
        <v>13.573666666666668</v>
      </c>
    </row>
  </sheetData>
  <pageMargins left="0.7" right="0.7" top="0.75" bottom="0.75" header="0.3" footer="0.3"/>
  <pageSetup orientation="portrait" horizontalDpi="150" verticalDpi="15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A2" sqref="A2"/>
    </sheetView>
  </sheetViews>
  <sheetFormatPr defaultRowHeight="15"/>
  <cols>
    <col min="1" max="1" width="11.140625" customWidth="1"/>
  </cols>
  <sheetData>
    <row r="1" spans="1:17" ht="18.75" customHeight="1">
      <c r="A1" s="20" t="s">
        <v>61</v>
      </c>
    </row>
    <row r="2" spans="1:17" ht="15" customHeight="1">
      <c r="A2" s="20"/>
      <c r="B2" s="31" t="s">
        <v>46</v>
      </c>
      <c r="C2" s="31" t="s">
        <v>47</v>
      </c>
      <c r="D2" s="31" t="s">
        <v>48</v>
      </c>
      <c r="E2" s="31" t="s">
        <v>49</v>
      </c>
      <c r="F2" s="31" t="s">
        <v>50</v>
      </c>
      <c r="G2" s="31" t="s">
        <v>51</v>
      </c>
      <c r="H2" s="31" t="s">
        <v>52</v>
      </c>
      <c r="I2" s="31" t="s">
        <v>53</v>
      </c>
      <c r="J2" s="31" t="s">
        <v>54</v>
      </c>
      <c r="K2" s="31" t="s">
        <v>55</v>
      </c>
      <c r="L2" s="31" t="s">
        <v>56</v>
      </c>
      <c r="M2" s="31" t="s">
        <v>57</v>
      </c>
      <c r="N2" s="31" t="s">
        <v>58</v>
      </c>
      <c r="O2" s="31" t="s">
        <v>59</v>
      </c>
      <c r="P2" s="31" t="s">
        <v>60</v>
      </c>
    </row>
    <row r="3" spans="1:17" ht="15.75">
      <c r="A3" t="s">
        <v>44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</row>
    <row r="4" spans="1:17" ht="15.75">
      <c r="A4" s="4" t="s">
        <v>45</v>
      </c>
    </row>
    <row r="5" spans="1:17" ht="15.75">
      <c r="A5" s="4">
        <v>2</v>
      </c>
      <c r="C5" s="6"/>
      <c r="D5">
        <v>422</v>
      </c>
      <c r="E5">
        <v>377.5</v>
      </c>
      <c r="H5">
        <v>334.5</v>
      </c>
      <c r="I5">
        <v>353.5</v>
      </c>
      <c r="J5">
        <v>406</v>
      </c>
      <c r="K5">
        <v>380</v>
      </c>
    </row>
    <row r="6" spans="1:17" ht="15.75">
      <c r="A6" s="4">
        <v>3</v>
      </c>
      <c r="C6">
        <v>593</v>
      </c>
      <c r="D6">
        <v>423</v>
      </c>
      <c r="E6">
        <v>391</v>
      </c>
      <c r="F6">
        <v>382.5</v>
      </c>
      <c r="G6">
        <v>349.5</v>
      </c>
      <c r="I6">
        <v>415</v>
      </c>
      <c r="J6">
        <v>268.5</v>
      </c>
    </row>
    <row r="7" spans="1:17" ht="15.75">
      <c r="A7" s="4">
        <v>4</v>
      </c>
      <c r="B7">
        <v>314.5</v>
      </c>
      <c r="C7">
        <v>463.5</v>
      </c>
      <c r="D7">
        <v>481</v>
      </c>
      <c r="E7">
        <v>400.5</v>
      </c>
      <c r="F7">
        <v>366</v>
      </c>
      <c r="G7">
        <v>295</v>
      </c>
      <c r="H7">
        <v>304.5</v>
      </c>
    </row>
    <row r="8" spans="1:17" ht="15.75">
      <c r="A8" s="4">
        <v>5</v>
      </c>
      <c r="D8">
        <v>318.5</v>
      </c>
      <c r="E8">
        <v>361</v>
      </c>
      <c r="G8">
        <v>317.5</v>
      </c>
      <c r="H8">
        <v>277.5</v>
      </c>
      <c r="I8">
        <v>307</v>
      </c>
      <c r="J8">
        <v>370</v>
      </c>
    </row>
    <row r="9" spans="1:17" ht="15.75">
      <c r="A9" s="4">
        <v>6</v>
      </c>
      <c r="C9">
        <v>592</v>
      </c>
      <c r="E9">
        <v>373.5</v>
      </c>
      <c r="F9">
        <v>391.5</v>
      </c>
      <c r="H9">
        <v>370.5</v>
      </c>
      <c r="I9">
        <v>265</v>
      </c>
      <c r="J9">
        <v>252</v>
      </c>
    </row>
    <row r="10" spans="1:17" ht="15.75">
      <c r="A10" s="4">
        <v>7</v>
      </c>
      <c r="B10">
        <v>220</v>
      </c>
      <c r="C10">
        <v>417</v>
      </c>
      <c r="D10">
        <v>399</v>
      </c>
      <c r="E10">
        <v>360</v>
      </c>
      <c r="F10">
        <v>328</v>
      </c>
      <c r="H10">
        <v>337</v>
      </c>
      <c r="K10">
        <v>280</v>
      </c>
    </row>
    <row r="11" spans="1:17" ht="15.75">
      <c r="A11" s="4">
        <v>8</v>
      </c>
      <c r="B11">
        <v>334</v>
      </c>
      <c r="C11">
        <v>320.5</v>
      </c>
      <c r="D11">
        <v>495.5</v>
      </c>
      <c r="E11">
        <v>304.5</v>
      </c>
      <c r="F11">
        <v>330</v>
      </c>
      <c r="G11">
        <v>259</v>
      </c>
      <c r="H11">
        <v>315</v>
      </c>
      <c r="I11">
        <v>400.5</v>
      </c>
      <c r="J11">
        <v>350</v>
      </c>
      <c r="K11">
        <v>569.5</v>
      </c>
    </row>
    <row r="12" spans="1:17" ht="15.75">
      <c r="A12" s="4">
        <v>9</v>
      </c>
      <c r="B12">
        <v>339.5</v>
      </c>
      <c r="C12">
        <v>337.5</v>
      </c>
      <c r="D12">
        <v>401</v>
      </c>
      <c r="E12">
        <v>357.5</v>
      </c>
      <c r="F12">
        <v>323.5</v>
      </c>
      <c r="G12">
        <v>309</v>
      </c>
      <c r="H12">
        <v>281.5</v>
      </c>
      <c r="L12">
        <v>785</v>
      </c>
      <c r="M12">
        <v>265</v>
      </c>
    </row>
    <row r="13" spans="1:17" ht="15.75">
      <c r="A13" s="4">
        <v>10</v>
      </c>
      <c r="B13">
        <v>367.5</v>
      </c>
      <c r="C13">
        <v>470</v>
      </c>
      <c r="D13">
        <v>434.5</v>
      </c>
      <c r="F13">
        <v>383</v>
      </c>
      <c r="G13">
        <v>258.5</v>
      </c>
      <c r="H13">
        <v>226</v>
      </c>
      <c r="J13">
        <v>278.5</v>
      </c>
      <c r="L13">
        <v>289.5</v>
      </c>
      <c r="M13">
        <v>258.5</v>
      </c>
      <c r="N13">
        <v>304</v>
      </c>
    </row>
    <row r="14" spans="1:17" ht="15.75">
      <c r="A14" s="4">
        <v>11</v>
      </c>
      <c r="B14">
        <v>587.5</v>
      </c>
      <c r="C14">
        <v>426</v>
      </c>
      <c r="D14">
        <v>478</v>
      </c>
      <c r="F14">
        <v>216</v>
      </c>
      <c r="G14">
        <v>242.5</v>
      </c>
      <c r="H14">
        <v>309.5</v>
      </c>
      <c r="I14">
        <v>315.5</v>
      </c>
      <c r="L14">
        <v>232.5</v>
      </c>
      <c r="M14">
        <v>281.5</v>
      </c>
      <c r="N14">
        <v>462.5</v>
      </c>
      <c r="O14">
        <v>385</v>
      </c>
      <c r="P14">
        <v>365</v>
      </c>
    </row>
    <row r="15" spans="1:17" ht="15.75">
      <c r="A15" s="4">
        <v>12</v>
      </c>
      <c r="B15">
        <v>738</v>
      </c>
      <c r="C15">
        <v>633.5</v>
      </c>
      <c r="D15">
        <v>400.5</v>
      </c>
      <c r="E15">
        <v>387.5</v>
      </c>
      <c r="F15">
        <v>323.5</v>
      </c>
      <c r="G15">
        <v>289</v>
      </c>
      <c r="I15">
        <v>301</v>
      </c>
      <c r="N15">
        <v>456.5</v>
      </c>
      <c r="O15">
        <v>361</v>
      </c>
      <c r="P15">
        <v>532.5</v>
      </c>
    </row>
    <row r="16" spans="1:17" ht="15.75">
      <c r="A16" s="4">
        <v>13</v>
      </c>
      <c r="B16">
        <v>615.5</v>
      </c>
      <c r="E16">
        <v>382.5</v>
      </c>
      <c r="F16">
        <v>355.5</v>
      </c>
      <c r="G16">
        <v>375.5</v>
      </c>
      <c r="H16">
        <v>330.5</v>
      </c>
      <c r="I16">
        <v>300.5</v>
      </c>
      <c r="J16">
        <v>283.5</v>
      </c>
      <c r="O16">
        <v>503.5</v>
      </c>
    </row>
    <row r="17" spans="1:17" ht="15.75">
      <c r="A17" s="4">
        <v>14</v>
      </c>
      <c r="C17">
        <v>557</v>
      </c>
      <c r="D17">
        <v>410.5</v>
      </c>
      <c r="E17">
        <v>370</v>
      </c>
      <c r="F17">
        <v>341.5</v>
      </c>
      <c r="J17">
        <v>294.5</v>
      </c>
      <c r="K17">
        <v>382.5</v>
      </c>
      <c r="L17">
        <v>136</v>
      </c>
      <c r="M17">
        <v>263</v>
      </c>
      <c r="Q17">
        <v>658</v>
      </c>
    </row>
    <row r="18" spans="1:17" ht="15.75">
      <c r="A18" s="4">
        <v>15</v>
      </c>
      <c r="B18">
        <v>567</v>
      </c>
      <c r="C18">
        <v>472</v>
      </c>
      <c r="D18">
        <v>432</v>
      </c>
      <c r="F18">
        <v>318</v>
      </c>
      <c r="G18">
        <v>242.5</v>
      </c>
      <c r="H18">
        <v>213.5</v>
      </c>
      <c r="I18">
        <v>265</v>
      </c>
      <c r="J18">
        <v>249</v>
      </c>
      <c r="L18">
        <v>389</v>
      </c>
      <c r="M18">
        <v>377</v>
      </c>
      <c r="P18">
        <v>340</v>
      </c>
    </row>
    <row r="19" spans="1:17" ht="15.75">
      <c r="A19" s="4">
        <v>16</v>
      </c>
      <c r="B19">
        <v>567.5</v>
      </c>
      <c r="C19">
        <v>570.5</v>
      </c>
      <c r="D19">
        <v>459.5</v>
      </c>
      <c r="E19">
        <v>372.5</v>
      </c>
      <c r="F19">
        <v>305</v>
      </c>
      <c r="G19">
        <v>315</v>
      </c>
      <c r="I19">
        <v>294</v>
      </c>
      <c r="J19">
        <v>362</v>
      </c>
      <c r="K19">
        <v>286</v>
      </c>
      <c r="L19">
        <v>345</v>
      </c>
      <c r="M19">
        <v>357.5</v>
      </c>
      <c r="O19">
        <v>515</v>
      </c>
      <c r="P19">
        <v>420</v>
      </c>
    </row>
    <row r="20" spans="1:17" ht="15.75">
      <c r="A20" s="4">
        <v>17</v>
      </c>
      <c r="B20">
        <v>440</v>
      </c>
      <c r="C20">
        <v>537</v>
      </c>
      <c r="D20">
        <v>496</v>
      </c>
      <c r="E20">
        <v>378.5</v>
      </c>
      <c r="F20">
        <v>333.5</v>
      </c>
      <c r="G20">
        <v>277.5</v>
      </c>
      <c r="H20">
        <v>298</v>
      </c>
      <c r="I20">
        <v>362</v>
      </c>
      <c r="J20">
        <v>302</v>
      </c>
      <c r="L20">
        <v>437</v>
      </c>
      <c r="M20">
        <v>510</v>
      </c>
      <c r="N20">
        <v>427.5</v>
      </c>
      <c r="P20">
        <v>407.5</v>
      </c>
    </row>
    <row r="21" spans="1:17" ht="15.75">
      <c r="A21" s="4">
        <v>18</v>
      </c>
      <c r="B21">
        <v>547.5</v>
      </c>
      <c r="C21">
        <v>606</v>
      </c>
      <c r="D21">
        <v>608</v>
      </c>
      <c r="E21">
        <v>515</v>
      </c>
      <c r="F21">
        <v>457.5</v>
      </c>
      <c r="H21">
        <v>406</v>
      </c>
      <c r="I21">
        <v>402.5</v>
      </c>
      <c r="J21">
        <v>340.5</v>
      </c>
      <c r="K21">
        <v>392.5</v>
      </c>
      <c r="L21">
        <v>560</v>
      </c>
      <c r="M21">
        <v>601</v>
      </c>
      <c r="O21">
        <v>412.5</v>
      </c>
      <c r="P21">
        <v>385</v>
      </c>
    </row>
    <row r="22" spans="1:17" ht="15.75">
      <c r="A22" s="4">
        <v>19</v>
      </c>
      <c r="B22">
        <v>642</v>
      </c>
      <c r="D22">
        <v>506.5</v>
      </c>
      <c r="H22">
        <v>356</v>
      </c>
      <c r="I22">
        <v>336.5</v>
      </c>
      <c r="J22">
        <v>309.5</v>
      </c>
      <c r="K22">
        <v>439</v>
      </c>
      <c r="L22">
        <v>500</v>
      </c>
      <c r="N22">
        <v>441</v>
      </c>
      <c r="O22">
        <v>340</v>
      </c>
    </row>
    <row r="23" spans="1:17" ht="15.75">
      <c r="A23" s="4">
        <v>20</v>
      </c>
      <c r="B23">
        <v>468</v>
      </c>
      <c r="E23">
        <v>342</v>
      </c>
      <c r="F23">
        <v>340</v>
      </c>
      <c r="G23">
        <v>413.5</v>
      </c>
      <c r="H23">
        <v>331</v>
      </c>
      <c r="I23">
        <v>399</v>
      </c>
      <c r="J23">
        <v>463.5</v>
      </c>
      <c r="K23">
        <v>415</v>
      </c>
      <c r="L23">
        <v>456.5</v>
      </c>
      <c r="M23">
        <v>532.5</v>
      </c>
      <c r="O23">
        <v>540</v>
      </c>
      <c r="P23">
        <v>432</v>
      </c>
    </row>
    <row r="24" spans="1:17" ht="15.75">
      <c r="A24" s="4">
        <v>21</v>
      </c>
      <c r="B24">
        <v>473.5</v>
      </c>
      <c r="D24">
        <v>389.5</v>
      </c>
      <c r="E24">
        <v>483.5</v>
      </c>
      <c r="F24">
        <v>325</v>
      </c>
      <c r="G24">
        <v>487.5</v>
      </c>
      <c r="H24">
        <v>425</v>
      </c>
      <c r="I24">
        <v>522</v>
      </c>
      <c r="J24">
        <v>452</v>
      </c>
      <c r="K24">
        <v>401</v>
      </c>
      <c r="L24">
        <v>520</v>
      </c>
      <c r="M24">
        <v>455</v>
      </c>
      <c r="N24">
        <v>482</v>
      </c>
      <c r="O24">
        <v>600</v>
      </c>
      <c r="P24">
        <v>410</v>
      </c>
    </row>
    <row r="25" spans="1:17" ht="15.75">
      <c r="A25" s="4">
        <v>22</v>
      </c>
      <c r="C25">
        <v>458.5</v>
      </c>
      <c r="D25">
        <v>478</v>
      </c>
      <c r="F25">
        <v>340</v>
      </c>
      <c r="I25">
        <v>398.5</v>
      </c>
      <c r="K25">
        <v>570</v>
      </c>
      <c r="L25">
        <v>337</v>
      </c>
      <c r="N25">
        <v>482.5</v>
      </c>
      <c r="O25">
        <v>464</v>
      </c>
      <c r="P25">
        <v>475</v>
      </c>
    </row>
    <row r="26" spans="1:17" ht="15.75">
      <c r="A26" s="4">
        <v>23</v>
      </c>
      <c r="C26">
        <v>477</v>
      </c>
      <c r="D26">
        <v>375</v>
      </c>
      <c r="F26">
        <v>372.5</v>
      </c>
      <c r="G26">
        <v>424.5</v>
      </c>
      <c r="H26">
        <v>540</v>
      </c>
      <c r="J26">
        <v>575</v>
      </c>
      <c r="K26">
        <v>607.5</v>
      </c>
      <c r="M26">
        <v>535</v>
      </c>
      <c r="P26">
        <v>480</v>
      </c>
      <c r="Q26">
        <v>685</v>
      </c>
    </row>
    <row r="27" spans="1:17" ht="15.75">
      <c r="A27" s="4">
        <v>24</v>
      </c>
      <c r="B27">
        <v>543</v>
      </c>
      <c r="C27">
        <v>430</v>
      </c>
      <c r="D27">
        <v>384</v>
      </c>
      <c r="E27">
        <v>459</v>
      </c>
      <c r="F27">
        <v>265</v>
      </c>
      <c r="G27">
        <v>432.5</v>
      </c>
      <c r="H27">
        <v>482.5</v>
      </c>
      <c r="I27">
        <v>582</v>
      </c>
      <c r="J27">
        <v>427.5</v>
      </c>
      <c r="M27">
        <v>450</v>
      </c>
      <c r="N27">
        <v>492.5</v>
      </c>
      <c r="O27">
        <v>477</v>
      </c>
      <c r="P27">
        <v>672.5</v>
      </c>
    </row>
    <row r="28" spans="1:17" ht="15.75">
      <c r="A28" s="4">
        <v>25</v>
      </c>
      <c r="B28">
        <v>575</v>
      </c>
      <c r="D28">
        <v>549.5</v>
      </c>
      <c r="E28">
        <v>285</v>
      </c>
      <c r="F28">
        <v>500</v>
      </c>
      <c r="G28">
        <v>511.5</v>
      </c>
      <c r="H28">
        <v>483</v>
      </c>
      <c r="K28">
        <v>528.5</v>
      </c>
      <c r="L28">
        <v>565</v>
      </c>
      <c r="M28">
        <v>604.5</v>
      </c>
      <c r="N28">
        <v>526</v>
      </c>
      <c r="O28">
        <v>410</v>
      </c>
      <c r="P28">
        <v>695</v>
      </c>
      <c r="Q28">
        <v>636</v>
      </c>
    </row>
    <row r="29" spans="1:17" ht="15.75">
      <c r="A29" s="4">
        <v>26</v>
      </c>
      <c r="B29">
        <v>614</v>
      </c>
      <c r="D29">
        <v>311</v>
      </c>
      <c r="E29">
        <v>393.5</v>
      </c>
      <c r="F29">
        <v>336</v>
      </c>
      <c r="G29">
        <v>468.5</v>
      </c>
      <c r="H29">
        <v>584</v>
      </c>
      <c r="I29">
        <v>496</v>
      </c>
      <c r="J29">
        <v>667.7</v>
      </c>
      <c r="K29">
        <v>547.5</v>
      </c>
      <c r="L29">
        <v>538</v>
      </c>
      <c r="N29">
        <v>516</v>
      </c>
      <c r="O29">
        <v>526.5</v>
      </c>
      <c r="P29">
        <v>492.5</v>
      </c>
    </row>
    <row r="30" spans="1:17" ht="15.75">
      <c r="A30" s="4">
        <v>27</v>
      </c>
      <c r="C30">
        <v>655.5</v>
      </c>
      <c r="D30">
        <v>521.5</v>
      </c>
      <c r="E30">
        <v>532.5</v>
      </c>
      <c r="F30">
        <v>589.5</v>
      </c>
      <c r="H30">
        <v>484</v>
      </c>
      <c r="I30">
        <v>760</v>
      </c>
      <c r="K30">
        <v>658</v>
      </c>
      <c r="L30">
        <v>541</v>
      </c>
      <c r="M30">
        <v>670</v>
      </c>
      <c r="N30">
        <v>431.5</v>
      </c>
      <c r="O30">
        <v>570</v>
      </c>
      <c r="P30">
        <v>635</v>
      </c>
    </row>
    <row r="31" spans="1:17" ht="15.75">
      <c r="A31" s="4">
        <v>28</v>
      </c>
      <c r="D31">
        <v>489</v>
      </c>
      <c r="E31">
        <v>620</v>
      </c>
      <c r="G31">
        <v>487</v>
      </c>
      <c r="H31">
        <v>525</v>
      </c>
      <c r="I31">
        <v>632</v>
      </c>
      <c r="J31">
        <v>765</v>
      </c>
      <c r="K31">
        <v>552.5</v>
      </c>
      <c r="L31">
        <v>672.5</v>
      </c>
      <c r="M31">
        <v>595</v>
      </c>
      <c r="N31">
        <v>398.5</v>
      </c>
      <c r="O31">
        <v>785</v>
      </c>
    </row>
    <row r="32" spans="1:17" ht="15.75">
      <c r="A32" s="4">
        <v>29</v>
      </c>
      <c r="B32">
        <v>609</v>
      </c>
      <c r="C32">
        <v>607.5</v>
      </c>
      <c r="F32">
        <v>599</v>
      </c>
      <c r="G32">
        <v>895</v>
      </c>
      <c r="H32">
        <v>363</v>
      </c>
      <c r="I32">
        <v>516</v>
      </c>
      <c r="K32">
        <v>495</v>
      </c>
      <c r="L32">
        <v>577.5</v>
      </c>
      <c r="M32">
        <v>740</v>
      </c>
      <c r="N32">
        <v>717.5</v>
      </c>
    </row>
    <row r="34" spans="1:17">
      <c r="A34" t="s">
        <v>38</v>
      </c>
      <c r="B34">
        <f>MAX(B5:B31)</f>
        <v>738</v>
      </c>
      <c r="C34">
        <f t="shared" ref="C34:Q34" si="0">MAX(C5:C31)</f>
        <v>655.5</v>
      </c>
      <c r="D34">
        <f t="shared" si="0"/>
        <v>608</v>
      </c>
      <c r="E34">
        <f t="shared" si="0"/>
        <v>620</v>
      </c>
      <c r="F34">
        <f t="shared" si="0"/>
        <v>589.5</v>
      </c>
      <c r="G34">
        <f t="shared" si="0"/>
        <v>511.5</v>
      </c>
      <c r="H34">
        <f t="shared" si="0"/>
        <v>584</v>
      </c>
      <c r="I34">
        <f t="shared" si="0"/>
        <v>760</v>
      </c>
      <c r="J34">
        <f t="shared" si="0"/>
        <v>765</v>
      </c>
      <c r="K34">
        <f t="shared" si="0"/>
        <v>658</v>
      </c>
      <c r="L34">
        <f t="shared" si="0"/>
        <v>785</v>
      </c>
      <c r="M34">
        <f t="shared" si="0"/>
        <v>670</v>
      </c>
      <c r="N34">
        <f t="shared" si="0"/>
        <v>526</v>
      </c>
      <c r="O34">
        <f t="shared" si="0"/>
        <v>785</v>
      </c>
      <c r="P34">
        <f t="shared" si="0"/>
        <v>695</v>
      </c>
      <c r="Q34">
        <f t="shared" si="0"/>
        <v>685</v>
      </c>
    </row>
    <row r="35" spans="1:17">
      <c r="A35" t="s">
        <v>32</v>
      </c>
      <c r="B35" s="8">
        <f>AVERAGEA(B5:B31)</f>
        <v>497.44444444444446</v>
      </c>
      <c r="C35" s="8">
        <f t="shared" ref="C35:Q35" si="1">AVERAGEA(C5:C31)</f>
        <v>500.91666666666669</v>
      </c>
      <c r="D35" s="8">
        <f t="shared" si="1"/>
        <v>444.29166666666669</v>
      </c>
      <c r="E35" s="8">
        <f t="shared" si="1"/>
        <v>402.23809523809524</v>
      </c>
      <c r="F35" s="8">
        <f t="shared" si="1"/>
        <v>357.52173913043481</v>
      </c>
      <c r="G35" s="8">
        <f t="shared" si="1"/>
        <v>355.55263157894734</v>
      </c>
      <c r="H35" s="8">
        <f t="shared" si="1"/>
        <v>373.38636363636363</v>
      </c>
      <c r="I35" s="8">
        <f t="shared" si="1"/>
        <v>405.375</v>
      </c>
      <c r="J35" s="8">
        <f t="shared" si="1"/>
        <v>390.35263157894735</v>
      </c>
      <c r="K35" s="8">
        <f t="shared" si="1"/>
        <v>467.3</v>
      </c>
      <c r="L35" s="8">
        <f t="shared" si="1"/>
        <v>456.5</v>
      </c>
      <c r="M35" s="8">
        <f t="shared" si="1"/>
        <v>450.36666666666667</v>
      </c>
      <c r="N35" s="8">
        <f t="shared" si="1"/>
        <v>451.70833333333331</v>
      </c>
      <c r="O35" s="8">
        <f t="shared" si="1"/>
        <v>492.10714285714283</v>
      </c>
      <c r="P35" s="8">
        <f t="shared" si="1"/>
        <v>481.57142857142856</v>
      </c>
      <c r="Q35" s="8">
        <f t="shared" si="1"/>
        <v>659.66666666666663</v>
      </c>
    </row>
    <row r="36" spans="1:17">
      <c r="A36" t="s">
        <v>39</v>
      </c>
      <c r="B36">
        <f>B34/100</f>
        <v>7.38</v>
      </c>
      <c r="C36" s="8">
        <f t="shared" ref="C36:Q36" si="2">C34/100</f>
        <v>6.5549999999999997</v>
      </c>
      <c r="D36" s="8">
        <f t="shared" si="2"/>
        <v>6.08</v>
      </c>
      <c r="E36" s="8">
        <f t="shared" si="2"/>
        <v>6.2</v>
      </c>
      <c r="F36" s="8">
        <f t="shared" si="2"/>
        <v>5.8949999999999996</v>
      </c>
      <c r="G36" s="8">
        <f t="shared" si="2"/>
        <v>5.1150000000000002</v>
      </c>
      <c r="H36" s="8">
        <f t="shared" si="2"/>
        <v>5.84</v>
      </c>
      <c r="I36" s="8">
        <f t="shared" si="2"/>
        <v>7.6</v>
      </c>
      <c r="J36" s="8">
        <f t="shared" si="2"/>
        <v>7.65</v>
      </c>
      <c r="K36" s="8">
        <f t="shared" si="2"/>
        <v>6.58</v>
      </c>
      <c r="L36" s="8">
        <f t="shared" si="2"/>
        <v>7.85</v>
      </c>
      <c r="M36" s="8">
        <f t="shared" si="2"/>
        <v>6.7</v>
      </c>
      <c r="N36" s="8">
        <f t="shared" si="2"/>
        <v>5.26</v>
      </c>
      <c r="O36" s="8">
        <f t="shared" si="2"/>
        <v>7.85</v>
      </c>
      <c r="P36" s="8">
        <f t="shared" si="2"/>
        <v>6.95</v>
      </c>
      <c r="Q36" s="8">
        <f t="shared" si="2"/>
        <v>6.85</v>
      </c>
    </row>
    <row r="37" spans="1:17">
      <c r="A37" t="s">
        <v>34</v>
      </c>
      <c r="B37" s="8">
        <f>B35/100</f>
        <v>4.9744444444444449</v>
      </c>
      <c r="C37" s="8">
        <f t="shared" ref="C37:Q37" si="3">C35/100</f>
        <v>5.0091666666666672</v>
      </c>
      <c r="D37" s="8">
        <f t="shared" si="3"/>
        <v>4.4429166666666671</v>
      </c>
      <c r="E37" s="8">
        <f t="shared" si="3"/>
        <v>4.0223809523809528</v>
      </c>
      <c r="F37" s="8">
        <f t="shared" si="3"/>
        <v>3.5752173913043479</v>
      </c>
      <c r="G37" s="8">
        <f t="shared" si="3"/>
        <v>3.5555263157894732</v>
      </c>
      <c r="H37" s="8">
        <f t="shared" si="3"/>
        <v>3.7338636363636364</v>
      </c>
      <c r="I37" s="8">
        <f t="shared" si="3"/>
        <v>4.05375</v>
      </c>
      <c r="J37" s="8">
        <f t="shared" si="3"/>
        <v>3.9035263157894735</v>
      </c>
      <c r="K37" s="8">
        <f t="shared" si="3"/>
        <v>4.673</v>
      </c>
      <c r="L37" s="8">
        <f t="shared" si="3"/>
        <v>4.5650000000000004</v>
      </c>
      <c r="M37" s="8">
        <f t="shared" si="3"/>
        <v>4.5036666666666667</v>
      </c>
      <c r="N37" s="8">
        <f t="shared" si="3"/>
        <v>4.5170833333333329</v>
      </c>
      <c r="O37" s="8">
        <f t="shared" si="3"/>
        <v>4.9210714285714285</v>
      </c>
      <c r="P37" s="8">
        <f t="shared" si="3"/>
        <v>4.8157142857142858</v>
      </c>
      <c r="Q37" s="8">
        <f t="shared" si="3"/>
        <v>6.5966666666666667</v>
      </c>
    </row>
  </sheetData>
  <pageMargins left="0.7" right="0.7" top="0.75" bottom="0.75" header="0.3" footer="0.3"/>
  <pageSetup orientation="portrait" horizontalDpi="150" verticalDpi="15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8"/>
  <sheetViews>
    <sheetView workbookViewId="0">
      <selection activeCell="K8" sqref="K8"/>
    </sheetView>
  </sheetViews>
  <sheetFormatPr defaultRowHeight="15"/>
  <cols>
    <col min="1" max="1" width="8.140625" customWidth="1"/>
    <col min="2" max="2" width="10.28515625" customWidth="1"/>
    <col min="3" max="3" width="10.7109375" customWidth="1"/>
    <col min="4" max="4" width="11.140625" customWidth="1"/>
    <col min="5" max="6" width="9.42578125" customWidth="1"/>
    <col min="7" max="7" width="10.140625" customWidth="1"/>
    <col min="8" max="8" width="9.7109375" customWidth="1"/>
    <col min="9" max="9" width="10.5703125" customWidth="1"/>
    <col min="10" max="10" width="11" customWidth="1"/>
    <col min="11" max="11" width="11.85546875" customWidth="1"/>
    <col min="12" max="12" width="12.28515625" customWidth="1"/>
    <col min="13" max="13" width="12" customWidth="1"/>
    <col min="14" max="14" width="12.140625" customWidth="1"/>
    <col min="15" max="15" width="11.42578125" customWidth="1"/>
    <col min="16" max="16" width="11.85546875" customWidth="1"/>
    <col min="17" max="17" width="10.7109375" customWidth="1"/>
  </cols>
  <sheetData>
    <row r="1" spans="1:18" ht="22.5" customHeight="1">
      <c r="A1" s="4" t="s">
        <v>7</v>
      </c>
      <c r="B1" s="18" t="s">
        <v>40</v>
      </c>
      <c r="C1" s="18" t="s">
        <v>28</v>
      </c>
      <c r="D1" s="19" t="s">
        <v>24</v>
      </c>
      <c r="E1" s="19" t="s">
        <v>6</v>
      </c>
      <c r="F1" s="28" t="s">
        <v>8</v>
      </c>
      <c r="G1" s="28" t="s">
        <v>9</v>
      </c>
      <c r="H1" s="28" t="s">
        <v>10</v>
      </c>
      <c r="I1" s="28" t="s">
        <v>11</v>
      </c>
      <c r="J1" s="21" t="s">
        <v>26</v>
      </c>
      <c r="K1" s="21" t="s">
        <v>25</v>
      </c>
      <c r="L1" s="21" t="s">
        <v>27</v>
      </c>
      <c r="M1" s="21" t="s">
        <v>29</v>
      </c>
      <c r="N1" s="21" t="s">
        <v>30</v>
      </c>
    </row>
    <row r="2" spans="1:18" ht="15.75" customHeight="1">
      <c r="A2" s="4">
        <v>1</v>
      </c>
      <c r="B2">
        <v>425</v>
      </c>
      <c r="C2" s="7">
        <v>95.95</v>
      </c>
      <c r="D2">
        <v>45.45</v>
      </c>
      <c r="E2">
        <v>314.5</v>
      </c>
      <c r="F2" s="29">
        <v>4.25</v>
      </c>
      <c r="G2" s="30">
        <v>8.6</v>
      </c>
      <c r="H2" s="30">
        <v>4.5449999999999999</v>
      </c>
      <c r="I2" s="30">
        <v>3.145</v>
      </c>
      <c r="J2" s="27">
        <f>-1.931+0.816*H2+0.164*(H2^2)</f>
        <v>5.1654720999999997</v>
      </c>
      <c r="K2" s="27">
        <f>109.474*(1-EXP(-0.09*H2))^2.685</f>
        <v>5.8419289883624375</v>
      </c>
      <c r="L2" s="27">
        <f>-0.519-0.065*H2+0.557*(H2^2)</f>
        <v>10.691537925000002</v>
      </c>
      <c r="M2" s="27">
        <f>K2/978</f>
        <v>5.9733425238879725E-3</v>
      </c>
      <c r="N2" s="27">
        <f>L2/978</f>
        <v>1.0932042868098162E-2</v>
      </c>
      <c r="O2" s="1"/>
      <c r="P2" s="1"/>
      <c r="Q2" s="1"/>
      <c r="R2" s="1"/>
    </row>
    <row r="3" spans="1:18" ht="15.75">
      <c r="A3" s="4">
        <v>2</v>
      </c>
      <c r="B3">
        <v>282</v>
      </c>
      <c r="C3" s="7">
        <v>54.054000000000002</v>
      </c>
      <c r="D3">
        <v>30.35</v>
      </c>
      <c r="E3">
        <v>220</v>
      </c>
      <c r="F3" s="29">
        <v>2.82</v>
      </c>
      <c r="G3" s="30">
        <v>5.4054000000000002</v>
      </c>
      <c r="H3" s="30">
        <v>3.0350000000000001</v>
      </c>
      <c r="I3" s="30">
        <v>2.2000000000000002</v>
      </c>
      <c r="J3" s="27">
        <f t="shared" ref="J3:J66" si="0">-1.931+0.816*H3+0.164*(H3^2)</f>
        <v>2.0562009000000003</v>
      </c>
      <c r="K3" s="27">
        <f t="shared" ref="K3:K66" si="1">109.474*(1-EXP(-0.09*H3))^2.685</f>
        <v>2.3464623992615534</v>
      </c>
      <c r="L3" s="27">
        <f t="shared" ref="L3:L66" si="2">-0.519-0.065*H3+0.557*(H3^2)</f>
        <v>4.4143773250000002</v>
      </c>
      <c r="M3" s="27">
        <f t="shared" ref="M3:M66" si="3">K3/978</f>
        <v>2.3992458070159033E-3</v>
      </c>
      <c r="N3" s="27">
        <f t="shared" ref="N3:N66" si="4">L3/978</f>
        <v>4.5136782464212681E-3</v>
      </c>
    </row>
    <row r="4" spans="1:18" ht="15.75">
      <c r="A4" s="4">
        <v>3</v>
      </c>
      <c r="B4">
        <v>428</v>
      </c>
      <c r="C4" s="7">
        <v>76.260000000000005</v>
      </c>
      <c r="D4">
        <v>51.4</v>
      </c>
      <c r="E4">
        <v>334</v>
      </c>
      <c r="F4" s="29">
        <v>4.28</v>
      </c>
      <c r="G4" s="30">
        <v>7.6260000000000003</v>
      </c>
      <c r="H4" s="30">
        <v>5.14</v>
      </c>
      <c r="I4" s="30">
        <v>3.34</v>
      </c>
      <c r="J4" s="27">
        <f t="shared" si="0"/>
        <v>6.596054399999999</v>
      </c>
      <c r="K4" s="27">
        <f t="shared" si="1"/>
        <v>7.604184578996537</v>
      </c>
      <c r="L4" s="27">
        <f t="shared" si="2"/>
        <v>13.862617199999999</v>
      </c>
      <c r="M4" s="27">
        <f t="shared" si="3"/>
        <v>7.77523985582468E-3</v>
      </c>
      <c r="N4" s="27">
        <f t="shared" si="4"/>
        <v>1.4174455214723925E-2</v>
      </c>
    </row>
    <row r="5" spans="1:18" ht="15.75">
      <c r="A5" s="4">
        <v>4</v>
      </c>
      <c r="B5">
        <v>443</v>
      </c>
      <c r="C5" s="7">
        <v>103.99</v>
      </c>
      <c r="D5">
        <v>61.14</v>
      </c>
      <c r="E5">
        <v>339.5</v>
      </c>
      <c r="F5" s="29">
        <v>4.43</v>
      </c>
      <c r="G5" s="30">
        <v>10.398999999999999</v>
      </c>
      <c r="H5" s="30">
        <v>6.1139999999999999</v>
      </c>
      <c r="I5" s="30">
        <v>4.4000000000000004</v>
      </c>
      <c r="J5" s="27">
        <f t="shared" si="0"/>
        <v>9.1885073439999996</v>
      </c>
      <c r="K5" s="27">
        <f t="shared" si="1"/>
        <v>10.878939690526186</v>
      </c>
      <c r="L5" s="27">
        <f t="shared" si="2"/>
        <v>19.904804772000002</v>
      </c>
      <c r="M5" s="27">
        <f t="shared" si="3"/>
        <v>1.1123660215261949E-2</v>
      </c>
      <c r="N5" s="27">
        <f t="shared" si="4"/>
        <v>2.0352561116564419E-2</v>
      </c>
    </row>
    <row r="6" spans="1:18" ht="15.75">
      <c r="A6" s="4">
        <v>5</v>
      </c>
      <c r="B6">
        <v>562</v>
      </c>
      <c r="C6" s="7">
        <v>96.99</v>
      </c>
      <c r="D6">
        <v>63.29</v>
      </c>
      <c r="E6">
        <v>367.5</v>
      </c>
      <c r="F6" s="29">
        <v>5.62</v>
      </c>
      <c r="G6" s="30">
        <v>9.6989999999999998</v>
      </c>
      <c r="H6" s="30">
        <v>6.3289999999999997</v>
      </c>
      <c r="I6" s="30">
        <v>4.68</v>
      </c>
      <c r="J6" s="27">
        <f t="shared" si="0"/>
        <v>9.8026875239999995</v>
      </c>
      <c r="K6" s="27">
        <f t="shared" si="1"/>
        <v>11.658778872189313</v>
      </c>
      <c r="L6" s="27">
        <f t="shared" si="2"/>
        <v>21.380941237000002</v>
      </c>
      <c r="M6" s="27">
        <f t="shared" si="3"/>
        <v>1.1921041791604614E-2</v>
      </c>
      <c r="N6" s="27">
        <f t="shared" si="4"/>
        <v>2.1861903105316976E-2</v>
      </c>
    </row>
    <row r="7" spans="1:18" ht="15.75">
      <c r="A7" s="4">
        <v>6</v>
      </c>
      <c r="B7">
        <v>605</v>
      </c>
      <c r="C7" s="7">
        <v>131.65</v>
      </c>
      <c r="D7">
        <v>88.38</v>
      </c>
      <c r="E7">
        <v>587.5</v>
      </c>
      <c r="F7" s="29">
        <v>6.05</v>
      </c>
      <c r="G7" s="30">
        <v>10.17</v>
      </c>
      <c r="H7" s="30">
        <v>6.84</v>
      </c>
      <c r="I7" s="30">
        <v>5.875</v>
      </c>
      <c r="J7" s="27">
        <f t="shared" si="0"/>
        <v>11.3232784</v>
      </c>
      <c r="K7" s="27">
        <f t="shared" si="1"/>
        <v>13.58353794766537</v>
      </c>
      <c r="L7" s="27">
        <f t="shared" si="2"/>
        <v>25.095979199999999</v>
      </c>
      <c r="M7" s="27">
        <f t="shared" si="3"/>
        <v>1.3889098105997311E-2</v>
      </c>
      <c r="N7" s="27">
        <f t="shared" si="4"/>
        <v>2.566051042944785E-2</v>
      </c>
    </row>
    <row r="8" spans="1:18" ht="15.75">
      <c r="A8" s="4">
        <v>7</v>
      </c>
      <c r="B8">
        <v>666</v>
      </c>
      <c r="C8" s="7">
        <v>166.33</v>
      </c>
      <c r="D8">
        <v>151.79</v>
      </c>
      <c r="E8">
        <v>738</v>
      </c>
      <c r="F8" s="29">
        <v>6.66</v>
      </c>
      <c r="G8" s="30">
        <v>16.633000000000003</v>
      </c>
      <c r="H8" s="30">
        <v>7.18</v>
      </c>
      <c r="I8" s="30">
        <v>7.38</v>
      </c>
      <c r="J8" s="27">
        <f t="shared" si="0"/>
        <v>12.382473600000001</v>
      </c>
      <c r="K8" s="27">
        <f t="shared" si="1"/>
        <v>14.914339158433195</v>
      </c>
      <c r="L8" s="27">
        <f t="shared" si="2"/>
        <v>27.728986800000001</v>
      </c>
      <c r="M8" s="27">
        <f t="shared" si="3"/>
        <v>1.5249835540320241E-2</v>
      </c>
      <c r="N8" s="27">
        <f t="shared" si="4"/>
        <v>2.8352747239263804E-2</v>
      </c>
    </row>
    <row r="9" spans="1:18" ht="15.75">
      <c r="A9" s="4">
        <v>8</v>
      </c>
      <c r="B9">
        <v>635</v>
      </c>
      <c r="C9" s="7">
        <v>162.78</v>
      </c>
      <c r="D9">
        <v>108.25</v>
      </c>
      <c r="E9">
        <v>615.5</v>
      </c>
      <c r="F9" s="29">
        <v>6.35</v>
      </c>
      <c r="G9" s="30">
        <v>16.277999999999999</v>
      </c>
      <c r="H9" s="30">
        <v>9.5299999999999994</v>
      </c>
      <c r="I9" s="30">
        <v>7.16</v>
      </c>
      <c r="J9" s="27">
        <f t="shared" si="0"/>
        <v>20.740107599999998</v>
      </c>
      <c r="K9" s="27">
        <f t="shared" si="1"/>
        <v>24.875340566539588</v>
      </c>
      <c r="L9" s="27">
        <f t="shared" si="2"/>
        <v>49.448791300000003</v>
      </c>
      <c r="M9" s="27">
        <f t="shared" si="3"/>
        <v>2.5434908554743955E-2</v>
      </c>
      <c r="N9" s="27">
        <f t="shared" si="4"/>
        <v>5.056113629856851E-2</v>
      </c>
    </row>
    <row r="10" spans="1:18" ht="15.75">
      <c r="A10" s="4">
        <v>9</v>
      </c>
      <c r="B10">
        <v>625</v>
      </c>
      <c r="C10" s="7">
        <v>149.11000000000001</v>
      </c>
      <c r="D10">
        <v>117.13</v>
      </c>
      <c r="E10">
        <v>567</v>
      </c>
      <c r="F10" s="29">
        <v>6.25</v>
      </c>
      <c r="G10" s="30">
        <v>14.911000000000001</v>
      </c>
      <c r="H10" s="30">
        <v>9.91</v>
      </c>
      <c r="I10" s="30">
        <v>6.67</v>
      </c>
      <c r="J10" s="27">
        <f t="shared" si="0"/>
        <v>22.261688400000001</v>
      </c>
      <c r="K10" s="27">
        <f t="shared" si="1"/>
        <v>26.563983245339237</v>
      </c>
      <c r="L10" s="27">
        <f t="shared" si="2"/>
        <v>53.538761700000002</v>
      </c>
      <c r="M10" s="27">
        <f t="shared" si="3"/>
        <v>2.7161537060674066E-2</v>
      </c>
      <c r="N10" s="27">
        <f t="shared" si="4"/>
        <v>5.474311012269939E-2</v>
      </c>
    </row>
    <row r="11" spans="1:18" ht="15.75">
      <c r="A11" s="4">
        <v>10</v>
      </c>
      <c r="B11">
        <v>682</v>
      </c>
      <c r="C11" s="7">
        <v>149.1</v>
      </c>
      <c r="D11">
        <v>110.3</v>
      </c>
      <c r="E11">
        <v>567.5</v>
      </c>
      <c r="F11" s="29">
        <v>6.82</v>
      </c>
      <c r="G11" s="30">
        <v>14.91</v>
      </c>
      <c r="H11" s="30">
        <v>10.85</v>
      </c>
      <c r="I11" s="30">
        <v>7.68</v>
      </c>
      <c r="J11" s="27">
        <f t="shared" si="0"/>
        <v>26.229089999999999</v>
      </c>
      <c r="K11" s="27">
        <f t="shared" si="1"/>
        <v>30.775800245139415</v>
      </c>
      <c r="L11" s="27">
        <f t="shared" si="2"/>
        <v>64.347182500000002</v>
      </c>
      <c r="M11" s="27">
        <f t="shared" si="3"/>
        <v>3.1468098410163001E-2</v>
      </c>
      <c r="N11" s="27">
        <f t="shared" si="4"/>
        <v>6.579466513292434E-2</v>
      </c>
    </row>
    <row r="12" spans="1:18" ht="15.75">
      <c r="A12" s="4">
        <v>11</v>
      </c>
      <c r="B12">
        <v>588</v>
      </c>
      <c r="C12" s="7">
        <v>149.96</v>
      </c>
      <c r="D12">
        <v>84.33</v>
      </c>
      <c r="E12">
        <v>440</v>
      </c>
      <c r="F12" s="29">
        <v>5.88</v>
      </c>
      <c r="G12" s="30">
        <v>13</v>
      </c>
      <c r="H12" s="30">
        <v>7.43</v>
      </c>
      <c r="I12" s="30">
        <v>5.8</v>
      </c>
      <c r="J12" s="27">
        <f t="shared" si="0"/>
        <v>13.185483599999998</v>
      </c>
      <c r="K12" s="27">
        <f t="shared" si="1"/>
        <v>15.915622733085334</v>
      </c>
      <c r="L12" s="27">
        <f t="shared" si="2"/>
        <v>29.747179299999999</v>
      </c>
      <c r="M12" s="27">
        <f t="shared" si="3"/>
        <v>1.6273642876365371E-2</v>
      </c>
      <c r="N12" s="27">
        <f t="shared" si="4"/>
        <v>3.0416338752556237E-2</v>
      </c>
    </row>
    <row r="13" spans="1:18" ht="15.75">
      <c r="A13" s="4">
        <v>12</v>
      </c>
      <c r="B13">
        <v>602</v>
      </c>
      <c r="C13" s="7">
        <v>134.03</v>
      </c>
      <c r="D13">
        <v>82.53</v>
      </c>
      <c r="E13">
        <v>547.5</v>
      </c>
      <c r="F13" s="29">
        <v>6.02</v>
      </c>
      <c r="G13" s="30">
        <v>13.403</v>
      </c>
      <c r="H13" s="30">
        <v>8.2530000000000001</v>
      </c>
      <c r="I13" s="30">
        <v>5.4749999999999996</v>
      </c>
      <c r="J13" s="27">
        <f t="shared" si="0"/>
        <v>15.973817476000001</v>
      </c>
      <c r="K13" s="27">
        <f t="shared" si="1"/>
        <v>19.327403551979959</v>
      </c>
      <c r="L13" s="27">
        <f t="shared" si="2"/>
        <v>36.882944013000007</v>
      </c>
      <c r="M13" s="27">
        <f t="shared" si="3"/>
        <v>1.9762171321042903E-2</v>
      </c>
      <c r="N13" s="27">
        <f t="shared" si="4"/>
        <v>3.7712621690184057E-2</v>
      </c>
      <c r="P13" s="5"/>
    </row>
    <row r="14" spans="1:18" ht="15.75">
      <c r="A14" s="4">
        <v>13</v>
      </c>
      <c r="B14">
        <v>670</v>
      </c>
      <c r="C14" s="7">
        <v>171.17</v>
      </c>
      <c r="D14">
        <v>146.5</v>
      </c>
      <c r="E14">
        <v>642</v>
      </c>
      <c r="F14" s="29">
        <v>6.7</v>
      </c>
      <c r="G14" s="30">
        <v>15.12</v>
      </c>
      <c r="H14" s="30">
        <v>9.64</v>
      </c>
      <c r="I14" s="30">
        <v>6.42</v>
      </c>
      <c r="J14" s="27">
        <f t="shared" si="0"/>
        <v>21.175694400000005</v>
      </c>
      <c r="K14" s="27">
        <f t="shared" si="1"/>
        <v>25.362911322150886</v>
      </c>
      <c r="L14" s="27">
        <f t="shared" si="2"/>
        <v>50.616187200000006</v>
      </c>
      <c r="M14" s="27">
        <f t="shared" si="3"/>
        <v>2.5933447159663482E-2</v>
      </c>
      <c r="N14" s="27">
        <f t="shared" si="4"/>
        <v>5.1754792638036819E-2</v>
      </c>
    </row>
    <row r="15" spans="1:18" ht="15.75">
      <c r="A15" s="4">
        <v>14</v>
      </c>
      <c r="B15">
        <v>516</v>
      </c>
      <c r="C15" s="7">
        <v>127.33</v>
      </c>
      <c r="D15">
        <v>71.459999999999994</v>
      </c>
      <c r="E15">
        <v>468</v>
      </c>
      <c r="F15" s="29">
        <v>5.16</v>
      </c>
      <c r="G15" s="30">
        <v>11.73</v>
      </c>
      <c r="H15" s="30">
        <v>7.145999999999999</v>
      </c>
      <c r="I15" s="30">
        <v>5.68</v>
      </c>
      <c r="J15" s="27">
        <f t="shared" si="0"/>
        <v>12.274847823999998</v>
      </c>
      <c r="K15" s="27">
        <f t="shared" si="1"/>
        <v>14.77960387610584</v>
      </c>
      <c r="L15" s="27">
        <f t="shared" si="2"/>
        <v>27.459891011999996</v>
      </c>
      <c r="M15" s="27">
        <f t="shared" si="3"/>
        <v>1.5112069402971207E-2</v>
      </c>
      <c r="N15" s="27">
        <f t="shared" si="4"/>
        <v>2.8077598171779138E-2</v>
      </c>
    </row>
    <row r="16" spans="1:18" ht="15.75">
      <c r="A16" s="4">
        <v>15</v>
      </c>
      <c r="B16">
        <v>460</v>
      </c>
      <c r="C16" s="7">
        <v>104.06</v>
      </c>
      <c r="D16">
        <v>60.56</v>
      </c>
      <c r="E16">
        <v>473.5</v>
      </c>
      <c r="F16" s="29">
        <v>4.5999999999999996</v>
      </c>
      <c r="G16" s="30">
        <v>10.406000000000001</v>
      </c>
      <c r="H16" s="30">
        <v>6.056</v>
      </c>
      <c r="I16" s="30">
        <v>4.7350000000000003</v>
      </c>
      <c r="J16" s="27">
        <f t="shared" si="0"/>
        <v>9.0254183039999987</v>
      </c>
      <c r="K16" s="27">
        <f t="shared" si="1"/>
        <v>10.671829693957456</v>
      </c>
      <c r="L16" s="27">
        <f t="shared" si="2"/>
        <v>19.515410752000005</v>
      </c>
      <c r="M16" s="27">
        <f t="shared" si="3"/>
        <v>1.0911891302614985E-2</v>
      </c>
      <c r="N16" s="27">
        <f t="shared" si="4"/>
        <v>1.9954407721881395E-2</v>
      </c>
    </row>
    <row r="17" spans="1:14" ht="15.75">
      <c r="A17" s="4">
        <v>16</v>
      </c>
      <c r="B17">
        <v>545</v>
      </c>
      <c r="C17" s="7">
        <v>143.88</v>
      </c>
      <c r="D17">
        <v>95.64</v>
      </c>
      <c r="E17">
        <v>543</v>
      </c>
      <c r="F17" s="29">
        <v>5.45</v>
      </c>
      <c r="G17" s="30">
        <v>13.39</v>
      </c>
      <c r="H17" s="30">
        <v>8.43</v>
      </c>
      <c r="I17" s="30">
        <v>6.23</v>
      </c>
      <c r="J17" s="27">
        <f t="shared" si="0"/>
        <v>16.602523599999998</v>
      </c>
      <c r="K17" s="27">
        <f t="shared" si="1"/>
        <v>20.080811514720441</v>
      </c>
      <c r="L17" s="27">
        <f t="shared" si="2"/>
        <v>38.516199300000004</v>
      </c>
      <c r="M17" s="27">
        <f t="shared" si="3"/>
        <v>2.0532527111166095E-2</v>
      </c>
      <c r="N17" s="27">
        <f t="shared" si="4"/>
        <v>3.9382616871165649E-2</v>
      </c>
    </row>
    <row r="18" spans="1:14" ht="15.75">
      <c r="A18" s="4">
        <v>17</v>
      </c>
      <c r="B18">
        <v>517</v>
      </c>
      <c r="C18" s="7">
        <v>118.66</v>
      </c>
      <c r="D18">
        <v>104.64</v>
      </c>
      <c r="E18">
        <v>575</v>
      </c>
      <c r="F18" s="29">
        <v>5.17</v>
      </c>
      <c r="G18" s="30">
        <v>11.866</v>
      </c>
      <c r="H18" s="30">
        <v>7.56</v>
      </c>
      <c r="I18" s="30">
        <v>5.75</v>
      </c>
      <c r="J18" s="27">
        <f t="shared" si="0"/>
        <v>13.6111504</v>
      </c>
      <c r="K18" s="27">
        <f t="shared" si="1"/>
        <v>16.443311386126229</v>
      </c>
      <c r="L18" s="27">
        <f t="shared" si="2"/>
        <v>30.8241552</v>
      </c>
      <c r="M18" s="27">
        <f t="shared" si="3"/>
        <v>1.6813201826304938E-2</v>
      </c>
      <c r="N18" s="27">
        <f t="shared" si="4"/>
        <v>3.1517541104294479E-2</v>
      </c>
    </row>
    <row r="19" spans="1:14" ht="15.75">
      <c r="A19" s="4">
        <v>18</v>
      </c>
      <c r="B19">
        <v>572</v>
      </c>
      <c r="C19" s="7">
        <v>142.93</v>
      </c>
      <c r="D19">
        <v>102.12</v>
      </c>
      <c r="E19">
        <v>614</v>
      </c>
      <c r="F19" s="29">
        <v>5.72</v>
      </c>
      <c r="G19" s="30">
        <v>12.29</v>
      </c>
      <c r="H19" s="30">
        <v>8.2100000000000009</v>
      </c>
      <c r="I19" s="30">
        <v>6.14</v>
      </c>
      <c r="J19" s="27">
        <f t="shared" si="0"/>
        <v>15.822632400000003</v>
      </c>
      <c r="K19" s="27">
        <f t="shared" si="1"/>
        <v>19.145308553978023</v>
      </c>
      <c r="L19" s="27">
        <f t="shared" si="2"/>
        <v>36.491433700000009</v>
      </c>
      <c r="M19" s="27">
        <f t="shared" si="3"/>
        <v>1.9575980116541946E-2</v>
      </c>
      <c r="N19" s="27">
        <f t="shared" si="4"/>
        <v>3.7312304396728023E-2</v>
      </c>
    </row>
    <row r="20" spans="1:14" ht="15.75">
      <c r="A20" s="4">
        <v>19</v>
      </c>
      <c r="B20">
        <v>703</v>
      </c>
      <c r="C20" s="7">
        <v>177.62</v>
      </c>
      <c r="D20">
        <v>135.58000000000001</v>
      </c>
      <c r="E20">
        <v>609</v>
      </c>
      <c r="F20" s="29">
        <v>7.03</v>
      </c>
      <c r="G20" s="30">
        <v>16.46</v>
      </c>
      <c r="H20" s="30">
        <v>11.56</v>
      </c>
      <c r="I20" s="30">
        <v>7.29</v>
      </c>
      <c r="J20" s="27">
        <f t="shared" si="0"/>
        <v>29.417870400000002</v>
      </c>
      <c r="K20" s="27">
        <f t="shared" si="1"/>
        <v>33.964414745220751</v>
      </c>
      <c r="L20" s="27">
        <f t="shared" si="2"/>
        <v>73.163515200000006</v>
      </c>
      <c r="M20" s="27">
        <f t="shared" si="3"/>
        <v>3.4728440434786047E-2</v>
      </c>
      <c r="N20" s="27">
        <f t="shared" si="4"/>
        <v>7.4809320245398783E-2</v>
      </c>
    </row>
    <row r="21" spans="1:14" ht="15.75">
      <c r="A21" s="4">
        <v>20</v>
      </c>
      <c r="B21">
        <v>705</v>
      </c>
      <c r="C21">
        <v>149.26</v>
      </c>
      <c r="D21">
        <v>124.37</v>
      </c>
      <c r="E21">
        <v>593</v>
      </c>
      <c r="F21" s="29">
        <v>7.05</v>
      </c>
      <c r="G21" s="30">
        <v>15.93</v>
      </c>
      <c r="H21" s="30">
        <v>11.34</v>
      </c>
      <c r="I21" s="30">
        <v>6.93</v>
      </c>
      <c r="J21" s="27">
        <f t="shared" si="0"/>
        <v>28.412118400000001</v>
      </c>
      <c r="K21" s="27">
        <f t="shared" si="1"/>
        <v>32.977225615623716</v>
      </c>
      <c r="L21" s="27">
        <f t="shared" si="2"/>
        <v>70.371649199999993</v>
      </c>
      <c r="M21" s="27">
        <f t="shared" si="3"/>
        <v>3.3719044596752269E-2</v>
      </c>
      <c r="N21" s="27">
        <f t="shared" si="4"/>
        <v>7.1954651533742323E-2</v>
      </c>
    </row>
    <row r="22" spans="1:14" ht="15.75">
      <c r="A22" s="4">
        <v>21</v>
      </c>
      <c r="B22">
        <v>545</v>
      </c>
      <c r="C22">
        <v>114.74</v>
      </c>
      <c r="D22">
        <v>96.67</v>
      </c>
      <c r="E22">
        <v>463.5</v>
      </c>
      <c r="F22" s="29">
        <v>5.45</v>
      </c>
      <c r="G22" s="30">
        <v>11.474</v>
      </c>
      <c r="H22" s="30">
        <v>8.67</v>
      </c>
      <c r="I22" s="30">
        <v>5.64</v>
      </c>
      <c r="J22" s="27">
        <f t="shared" si="0"/>
        <v>17.471419599999997</v>
      </c>
      <c r="K22" s="27">
        <f t="shared" si="1"/>
        <v>21.11160465312528</v>
      </c>
      <c r="L22" s="27">
        <f t="shared" si="2"/>
        <v>40.786527300000003</v>
      </c>
      <c r="M22" s="27">
        <f t="shared" si="3"/>
        <v>2.1586507825281473E-2</v>
      </c>
      <c r="N22" s="27">
        <f t="shared" si="4"/>
        <v>4.1704015644171782E-2</v>
      </c>
    </row>
    <row r="23" spans="1:14" ht="15.75">
      <c r="A23" s="4">
        <v>22</v>
      </c>
      <c r="B23">
        <v>590</v>
      </c>
      <c r="C23">
        <v>149.93</v>
      </c>
      <c r="D23">
        <v>124.16</v>
      </c>
      <c r="E23">
        <v>592</v>
      </c>
      <c r="F23" s="29">
        <v>5.9</v>
      </c>
      <c r="G23" s="30">
        <v>14.993</v>
      </c>
      <c r="H23" s="30">
        <v>8.42</v>
      </c>
      <c r="I23" s="30">
        <v>5.92</v>
      </c>
      <c r="J23" s="27">
        <f t="shared" si="0"/>
        <v>16.566729600000002</v>
      </c>
      <c r="K23" s="27">
        <f t="shared" si="1"/>
        <v>20.038086044869164</v>
      </c>
      <c r="L23" s="27">
        <f t="shared" si="2"/>
        <v>38.422994800000005</v>
      </c>
      <c r="M23" s="27">
        <f t="shared" si="3"/>
        <v>2.0488840536676038E-2</v>
      </c>
      <c r="N23" s="27">
        <f t="shared" si="4"/>
        <v>3.9287315746421275E-2</v>
      </c>
    </row>
    <row r="24" spans="1:14" ht="15.75">
      <c r="A24" s="4">
        <v>23</v>
      </c>
      <c r="B24">
        <v>585</v>
      </c>
      <c r="C24">
        <v>110.184</v>
      </c>
      <c r="D24">
        <v>73.290000000000006</v>
      </c>
      <c r="E24">
        <v>417</v>
      </c>
      <c r="F24" s="29">
        <v>5.85</v>
      </c>
      <c r="G24" s="30">
        <v>11.0184</v>
      </c>
      <c r="H24" s="30">
        <v>7.3290000000000006</v>
      </c>
      <c r="I24" s="30">
        <v>5.17</v>
      </c>
      <c r="J24" s="27">
        <f t="shared" si="0"/>
        <v>12.858599524000002</v>
      </c>
      <c r="K24" s="27">
        <f t="shared" si="1"/>
        <v>15.508907353489697</v>
      </c>
      <c r="L24" s="27">
        <f t="shared" si="2"/>
        <v>28.923447237000008</v>
      </c>
      <c r="M24" s="27">
        <f t="shared" si="3"/>
        <v>1.5857778480050815E-2</v>
      </c>
      <c r="N24" s="27">
        <f t="shared" si="4"/>
        <v>2.957407692944786E-2</v>
      </c>
    </row>
    <row r="25" spans="1:14" ht="15.75">
      <c r="A25" s="4">
        <v>24</v>
      </c>
      <c r="B25">
        <v>552</v>
      </c>
      <c r="C25">
        <v>96.47</v>
      </c>
      <c r="D25">
        <v>60.14</v>
      </c>
      <c r="E25">
        <v>320.5</v>
      </c>
      <c r="F25" s="29">
        <v>5.52</v>
      </c>
      <c r="G25" s="30">
        <v>9.6470000000000002</v>
      </c>
      <c r="H25" s="30">
        <v>6.0140000000000002</v>
      </c>
      <c r="I25" s="30">
        <v>4.8099999999999996</v>
      </c>
      <c r="J25" s="27">
        <f t="shared" si="0"/>
        <v>8.9080081440000001</v>
      </c>
      <c r="K25" s="27">
        <f t="shared" si="1"/>
        <v>10.522743553633013</v>
      </c>
      <c r="L25" s="27">
        <f t="shared" si="2"/>
        <v>19.235775172000004</v>
      </c>
      <c r="M25" s="27">
        <f t="shared" si="3"/>
        <v>1.0759451486332325E-2</v>
      </c>
      <c r="N25" s="27">
        <f t="shared" si="4"/>
        <v>1.9668481770961151E-2</v>
      </c>
    </row>
    <row r="26" spans="1:14" ht="15.75">
      <c r="A26" s="4">
        <v>25</v>
      </c>
      <c r="B26">
        <v>545</v>
      </c>
      <c r="C26">
        <v>97.53</v>
      </c>
      <c r="D26">
        <v>60.21</v>
      </c>
      <c r="E26">
        <v>337.5</v>
      </c>
      <c r="F26" s="29">
        <v>5.45</v>
      </c>
      <c r="G26" s="30">
        <v>9.7530000000000001</v>
      </c>
      <c r="H26" s="30">
        <v>6.0209999999999999</v>
      </c>
      <c r="I26" s="30">
        <v>4.38</v>
      </c>
      <c r="J26" s="27">
        <f t="shared" si="0"/>
        <v>8.9275363239999983</v>
      </c>
      <c r="K26" s="27">
        <f t="shared" si="1"/>
        <v>10.54753890972396</v>
      </c>
      <c r="L26" s="27">
        <f t="shared" si="2"/>
        <v>19.282244637000002</v>
      </c>
      <c r="M26" s="27">
        <f t="shared" si="3"/>
        <v>1.0784804611169693E-2</v>
      </c>
      <c r="N26" s="27">
        <f t="shared" si="4"/>
        <v>1.9715996561349695E-2</v>
      </c>
    </row>
    <row r="27" spans="1:14" ht="15.75">
      <c r="A27" s="4">
        <v>26</v>
      </c>
      <c r="B27">
        <v>602</v>
      </c>
      <c r="C27">
        <v>126.17</v>
      </c>
      <c r="D27">
        <v>96.6</v>
      </c>
      <c r="E27">
        <v>470</v>
      </c>
      <c r="F27" s="29">
        <v>6.02</v>
      </c>
      <c r="G27" s="30">
        <v>12.617000000000001</v>
      </c>
      <c r="H27" s="30">
        <v>9.66</v>
      </c>
      <c r="I27" s="30">
        <v>5.92</v>
      </c>
      <c r="J27" s="27">
        <f t="shared" si="0"/>
        <v>21.2553184</v>
      </c>
      <c r="K27" s="27">
        <f t="shared" si="1"/>
        <v>25.451677645223185</v>
      </c>
      <c r="L27" s="27">
        <f t="shared" si="2"/>
        <v>50.829889200000004</v>
      </c>
      <c r="M27" s="27">
        <f t="shared" si="3"/>
        <v>2.6024210271189351E-2</v>
      </c>
      <c r="N27" s="27">
        <f t="shared" si="4"/>
        <v>5.1973301840490801E-2</v>
      </c>
    </row>
    <row r="28" spans="1:14" ht="15.75">
      <c r="A28" s="4">
        <v>27</v>
      </c>
      <c r="B28">
        <v>576</v>
      </c>
      <c r="C28">
        <v>83.51</v>
      </c>
      <c r="D28">
        <v>70.260000000000005</v>
      </c>
      <c r="E28">
        <v>426</v>
      </c>
      <c r="F28" s="29">
        <v>5.76</v>
      </c>
      <c r="G28" s="30">
        <v>8.3510000000000009</v>
      </c>
      <c r="H28" s="30">
        <v>7.03</v>
      </c>
      <c r="I28" s="30">
        <v>4.26</v>
      </c>
      <c r="J28" s="27">
        <f t="shared" si="0"/>
        <v>11.910507600000003</v>
      </c>
      <c r="K28" s="27">
        <f t="shared" si="1"/>
        <v>14.322630240062448</v>
      </c>
      <c r="L28" s="27">
        <f t="shared" si="2"/>
        <v>26.551491300000002</v>
      </c>
      <c r="M28" s="27">
        <f t="shared" si="3"/>
        <v>1.4644816196382872E-2</v>
      </c>
      <c r="N28" s="27">
        <f t="shared" si="4"/>
        <v>2.7148764110429449E-2</v>
      </c>
    </row>
    <row r="29" spans="1:14" ht="15.75">
      <c r="A29" s="4">
        <v>28</v>
      </c>
      <c r="B29">
        <v>690</v>
      </c>
      <c r="C29">
        <v>158.61000000000001</v>
      </c>
      <c r="D29">
        <v>121.27</v>
      </c>
      <c r="E29">
        <v>633.5</v>
      </c>
      <c r="F29" s="29">
        <v>6.9</v>
      </c>
      <c r="G29" s="30">
        <v>14.78</v>
      </c>
      <c r="H29" s="30">
        <v>9.1300000000000008</v>
      </c>
      <c r="I29" s="30">
        <v>6.335</v>
      </c>
      <c r="J29" s="27">
        <f t="shared" si="0"/>
        <v>19.189611600000003</v>
      </c>
      <c r="K29" s="27">
        <f t="shared" si="1"/>
        <v>23.112907372823692</v>
      </c>
      <c r="L29" s="27">
        <f t="shared" si="2"/>
        <v>45.317343300000005</v>
      </c>
      <c r="M29" s="27">
        <f t="shared" si="3"/>
        <v>2.3632829624564103E-2</v>
      </c>
      <c r="N29" s="27">
        <f t="shared" si="4"/>
        <v>4.6336751840490804E-2</v>
      </c>
    </row>
    <row r="30" spans="1:14" ht="15.75">
      <c r="A30" s="4">
        <v>29</v>
      </c>
      <c r="B30">
        <v>656</v>
      </c>
      <c r="C30">
        <v>135.91</v>
      </c>
      <c r="D30">
        <v>105.49</v>
      </c>
      <c r="E30">
        <v>557</v>
      </c>
      <c r="F30" s="29">
        <v>6.56</v>
      </c>
      <c r="G30" s="30">
        <v>13.590999999999999</v>
      </c>
      <c r="H30" s="30">
        <v>8.5500000000000007</v>
      </c>
      <c r="I30" s="30">
        <v>5.57</v>
      </c>
      <c r="J30" s="27">
        <f t="shared" si="0"/>
        <v>17.034610000000001</v>
      </c>
      <c r="K30" s="27">
        <f t="shared" si="1"/>
        <v>20.594943726084413</v>
      </c>
      <c r="L30" s="27">
        <f t="shared" si="2"/>
        <v>39.643342500000003</v>
      </c>
      <c r="M30" s="27">
        <f t="shared" si="3"/>
        <v>2.1058224668797969E-2</v>
      </c>
      <c r="N30" s="27">
        <f t="shared" si="4"/>
        <v>4.0535115030674848E-2</v>
      </c>
    </row>
    <row r="31" spans="1:14" ht="15.75">
      <c r="A31" s="4">
        <v>30</v>
      </c>
      <c r="B31">
        <v>585</v>
      </c>
      <c r="C31">
        <v>96.72</v>
      </c>
      <c r="D31">
        <v>72.819999999999993</v>
      </c>
      <c r="E31">
        <v>472</v>
      </c>
      <c r="F31" s="29">
        <v>5.85</v>
      </c>
      <c r="G31" s="30">
        <v>9.6720000000000006</v>
      </c>
      <c r="H31" s="30">
        <v>5.78</v>
      </c>
      <c r="I31" s="30">
        <v>4.72</v>
      </c>
      <c r="J31" s="27">
        <f t="shared" si="0"/>
        <v>8.2644576000000001</v>
      </c>
      <c r="K31" s="27">
        <f t="shared" si="1"/>
        <v>9.7061994764506636</v>
      </c>
      <c r="L31" s="27">
        <f t="shared" si="2"/>
        <v>17.7137788</v>
      </c>
      <c r="M31" s="27">
        <f t="shared" si="3"/>
        <v>9.9245393419740945E-3</v>
      </c>
      <c r="N31" s="27">
        <f t="shared" si="4"/>
        <v>1.8112248261758692E-2</v>
      </c>
    </row>
    <row r="32" spans="1:14" ht="15.75">
      <c r="A32" s="4">
        <v>31</v>
      </c>
      <c r="B32">
        <v>682</v>
      </c>
      <c r="C32">
        <v>146.93</v>
      </c>
      <c r="D32">
        <v>110.93</v>
      </c>
      <c r="E32">
        <v>570.5</v>
      </c>
      <c r="F32" s="29">
        <v>6.82</v>
      </c>
      <c r="G32" s="30">
        <v>14.693000000000001</v>
      </c>
      <c r="H32" s="30">
        <v>10.09</v>
      </c>
      <c r="I32" s="30">
        <v>6.71</v>
      </c>
      <c r="J32" s="27">
        <f t="shared" si="0"/>
        <v>22.998968400000003</v>
      </c>
      <c r="K32" s="27">
        <f t="shared" si="1"/>
        <v>27.367554060964878</v>
      </c>
      <c r="L32" s="27">
        <f t="shared" si="2"/>
        <v>55.532261700000006</v>
      </c>
      <c r="M32" s="27">
        <f t="shared" si="3"/>
        <v>2.798318411141603E-2</v>
      </c>
      <c r="N32" s="27">
        <f t="shared" si="4"/>
        <v>5.67814536809816E-2</v>
      </c>
    </row>
    <row r="33" spans="1:14" ht="15.75">
      <c r="A33" s="4">
        <v>32</v>
      </c>
      <c r="B33">
        <v>652</v>
      </c>
      <c r="C33">
        <v>134.61000000000001</v>
      </c>
      <c r="D33">
        <v>95.89</v>
      </c>
      <c r="E33">
        <v>537</v>
      </c>
      <c r="F33" s="29">
        <v>6.52</v>
      </c>
      <c r="G33" s="30">
        <v>13.461000000000002</v>
      </c>
      <c r="H33" s="30">
        <v>9.5890000000000004</v>
      </c>
      <c r="I33" s="30">
        <v>6.37</v>
      </c>
      <c r="J33" s="27">
        <f t="shared" si="0"/>
        <v>20.973247044000004</v>
      </c>
      <c r="K33" s="27">
        <f t="shared" si="1"/>
        <v>25.136717630169695</v>
      </c>
      <c r="L33" s="27">
        <f t="shared" si="2"/>
        <v>50.073263997000012</v>
      </c>
      <c r="M33" s="27">
        <f t="shared" si="3"/>
        <v>2.5702165266022182E-2</v>
      </c>
      <c r="N33" s="27">
        <f t="shared" si="4"/>
        <v>5.1199656438650321E-2</v>
      </c>
    </row>
    <row r="34" spans="1:14" ht="15.75">
      <c r="A34" s="4">
        <v>33</v>
      </c>
      <c r="B34">
        <v>656</v>
      </c>
      <c r="C34">
        <v>149.69999999999999</v>
      </c>
      <c r="D34">
        <v>138.91999999999999</v>
      </c>
      <c r="E34">
        <v>606</v>
      </c>
      <c r="F34" s="29">
        <v>6.56</v>
      </c>
      <c r="G34" s="30">
        <v>14.969999999999999</v>
      </c>
      <c r="H34" s="30">
        <v>9.89</v>
      </c>
      <c r="I34" s="30">
        <v>7.06</v>
      </c>
      <c r="J34" s="27">
        <f t="shared" si="0"/>
        <v>22.180424400000003</v>
      </c>
      <c r="K34" s="27">
        <f t="shared" si="1"/>
        <v>26.474826828119976</v>
      </c>
      <c r="L34" s="27">
        <f t="shared" si="2"/>
        <v>53.319489700000013</v>
      </c>
      <c r="M34" s="27">
        <f t="shared" si="3"/>
        <v>2.7070375079877276E-2</v>
      </c>
      <c r="N34" s="27">
        <f t="shared" si="4"/>
        <v>5.4518905623721893E-2</v>
      </c>
    </row>
    <row r="35" spans="1:14" ht="15.75">
      <c r="A35" s="4">
        <v>34</v>
      </c>
      <c r="B35">
        <v>432</v>
      </c>
      <c r="C35">
        <v>98.35</v>
      </c>
      <c r="D35">
        <v>52.41</v>
      </c>
      <c r="E35">
        <v>458.5</v>
      </c>
      <c r="F35" s="29">
        <v>4.32</v>
      </c>
      <c r="G35" s="30">
        <v>9.8349999999999991</v>
      </c>
      <c r="H35" s="30">
        <v>5.2409999999999997</v>
      </c>
      <c r="I35" s="30">
        <v>4.585</v>
      </c>
      <c r="J35" s="27">
        <f t="shared" si="0"/>
        <v>6.8504212839999985</v>
      </c>
      <c r="K35" s="27">
        <f t="shared" si="1"/>
        <v>7.9223677213764372</v>
      </c>
      <c r="L35" s="27">
        <f t="shared" si="2"/>
        <v>14.440056117000001</v>
      </c>
      <c r="M35" s="27">
        <f t="shared" si="3"/>
        <v>8.1005804922049465E-3</v>
      </c>
      <c r="N35" s="27">
        <f t="shared" si="4"/>
        <v>1.4764883555214724E-2</v>
      </c>
    </row>
    <row r="36" spans="1:14" ht="15.75">
      <c r="A36" s="4">
        <v>35</v>
      </c>
      <c r="B36">
        <v>455</v>
      </c>
      <c r="C36">
        <v>96.7</v>
      </c>
      <c r="D36">
        <v>44.65</v>
      </c>
      <c r="E36">
        <v>477</v>
      </c>
      <c r="F36" s="29">
        <v>4.55</v>
      </c>
      <c r="G36" s="30">
        <v>9.67</v>
      </c>
      <c r="H36" s="30">
        <v>5.47</v>
      </c>
      <c r="I36" s="30">
        <v>3.77</v>
      </c>
      <c r="J36" s="27">
        <f t="shared" si="0"/>
        <v>7.4395475999999992</v>
      </c>
      <c r="K36" s="27">
        <f t="shared" si="1"/>
        <v>8.6630152939794787</v>
      </c>
      <c r="L36" s="27">
        <f t="shared" si="2"/>
        <v>15.791391300000001</v>
      </c>
      <c r="M36" s="27">
        <f t="shared" si="3"/>
        <v>8.8578888486497732E-3</v>
      </c>
      <c r="N36" s="27">
        <f t="shared" si="4"/>
        <v>1.6146616871165646E-2</v>
      </c>
    </row>
    <row r="37" spans="1:14" ht="15.75">
      <c r="A37" s="4">
        <v>36</v>
      </c>
      <c r="B37">
        <v>536</v>
      </c>
      <c r="C37">
        <v>120.89</v>
      </c>
      <c r="D37">
        <v>75.61</v>
      </c>
      <c r="E37">
        <v>430</v>
      </c>
      <c r="F37" s="29">
        <v>5.36</v>
      </c>
      <c r="G37" s="30">
        <v>12.089</v>
      </c>
      <c r="H37" s="30">
        <v>7.5609999999999999</v>
      </c>
      <c r="I37" s="30">
        <v>5.34</v>
      </c>
      <c r="J37" s="27">
        <f t="shared" si="0"/>
        <v>13.614446244</v>
      </c>
      <c r="K37" s="27">
        <f t="shared" si="1"/>
        <v>16.447388321834929</v>
      </c>
      <c r="L37" s="27">
        <f t="shared" si="2"/>
        <v>30.832512597000001</v>
      </c>
      <c r="M37" s="27">
        <f t="shared" si="3"/>
        <v>1.6817370472223852E-2</v>
      </c>
      <c r="N37" s="27">
        <f t="shared" si="4"/>
        <v>3.1526086500000002E-2</v>
      </c>
    </row>
    <row r="38" spans="1:14" ht="15.75">
      <c r="A38" s="4">
        <v>37</v>
      </c>
      <c r="B38">
        <v>709</v>
      </c>
      <c r="C38">
        <v>168.76</v>
      </c>
      <c r="D38">
        <v>130.76</v>
      </c>
      <c r="E38">
        <v>655.5</v>
      </c>
      <c r="F38" s="29">
        <v>7.09</v>
      </c>
      <c r="G38" s="30">
        <v>16.875999999999998</v>
      </c>
      <c r="H38" s="30">
        <v>12.18</v>
      </c>
      <c r="I38" s="30">
        <v>7.56</v>
      </c>
      <c r="J38" s="27">
        <f t="shared" si="0"/>
        <v>32.337673600000002</v>
      </c>
      <c r="K38" s="27">
        <f t="shared" si="1"/>
        <v>36.736429668760557</v>
      </c>
      <c r="L38" s="27">
        <f t="shared" si="2"/>
        <v>81.321586800000006</v>
      </c>
      <c r="M38" s="27">
        <f t="shared" si="3"/>
        <v>3.7562811522250057E-2</v>
      </c>
      <c r="N38" s="27">
        <f t="shared" si="4"/>
        <v>8.3150906748466258E-2</v>
      </c>
    </row>
    <row r="39" spans="1:14" ht="15.75">
      <c r="A39" s="4">
        <v>38</v>
      </c>
      <c r="B39">
        <v>654</v>
      </c>
      <c r="C39">
        <v>154.62</v>
      </c>
      <c r="D39">
        <v>91.6</v>
      </c>
      <c r="E39">
        <v>607.5</v>
      </c>
      <c r="F39" s="29">
        <v>6.54</v>
      </c>
      <c r="G39" s="30">
        <v>14.46</v>
      </c>
      <c r="H39" s="30">
        <v>8.16</v>
      </c>
      <c r="I39" s="30">
        <v>6.0750000000000002</v>
      </c>
      <c r="J39" s="27">
        <f t="shared" si="0"/>
        <v>15.6475984</v>
      </c>
      <c r="K39" s="27">
        <f t="shared" si="1"/>
        <v>18.934049347495712</v>
      </c>
      <c r="L39" s="27">
        <f t="shared" si="2"/>
        <v>36.038779200000008</v>
      </c>
      <c r="M39" s="27">
        <f t="shared" si="3"/>
        <v>1.9359968657971075E-2</v>
      </c>
      <c r="N39" s="27">
        <f t="shared" si="4"/>
        <v>3.6849467484662585E-2</v>
      </c>
    </row>
    <row r="40" spans="1:14" ht="15.75">
      <c r="A40" s="4">
        <v>39</v>
      </c>
      <c r="B40">
        <v>482</v>
      </c>
      <c r="C40">
        <v>103.9</v>
      </c>
      <c r="D40">
        <v>69.94</v>
      </c>
      <c r="E40">
        <v>422</v>
      </c>
      <c r="F40" s="29">
        <v>4.82</v>
      </c>
      <c r="G40" s="30">
        <v>10.39</v>
      </c>
      <c r="H40" s="30">
        <v>5.89</v>
      </c>
      <c r="I40" s="30">
        <v>4.45</v>
      </c>
      <c r="J40" s="27">
        <f t="shared" si="0"/>
        <v>8.5647443999999986</v>
      </c>
      <c r="K40" s="27">
        <f t="shared" si="1"/>
        <v>10.087030389621992</v>
      </c>
      <c r="L40" s="27">
        <f t="shared" si="2"/>
        <v>18.4216497</v>
      </c>
      <c r="M40" s="27">
        <f t="shared" si="3"/>
        <v>1.0313937003703469E-2</v>
      </c>
      <c r="N40" s="27">
        <f t="shared" si="4"/>
        <v>1.8836042638036808E-2</v>
      </c>
    </row>
    <row r="41" spans="1:14" ht="15.75">
      <c r="A41" s="4">
        <v>40</v>
      </c>
      <c r="B41">
        <v>412</v>
      </c>
      <c r="C41">
        <v>89.77</v>
      </c>
      <c r="D41">
        <v>74.8</v>
      </c>
      <c r="E41">
        <v>423</v>
      </c>
      <c r="F41" s="29">
        <v>4.12</v>
      </c>
      <c r="G41" s="30">
        <v>8.9770000000000003</v>
      </c>
      <c r="H41" s="30">
        <v>4.78</v>
      </c>
      <c r="I41" s="30">
        <v>5.23</v>
      </c>
      <c r="J41" s="27">
        <f t="shared" si="0"/>
        <v>5.7166176000000002</v>
      </c>
      <c r="K41" s="27">
        <f t="shared" si="1"/>
        <v>6.5143379214564847</v>
      </c>
      <c r="L41" s="27">
        <f t="shared" si="2"/>
        <v>11.8968588</v>
      </c>
      <c r="M41" s="27">
        <f t="shared" si="3"/>
        <v>6.6608772203031541E-3</v>
      </c>
      <c r="N41" s="27">
        <f t="shared" si="4"/>
        <v>1.2164477300613498E-2</v>
      </c>
    </row>
    <row r="42" spans="1:14" ht="15.75">
      <c r="A42" s="4">
        <v>41</v>
      </c>
      <c r="B42">
        <v>586</v>
      </c>
      <c r="C42">
        <v>119.95</v>
      </c>
      <c r="D42">
        <v>63.82</v>
      </c>
      <c r="E42">
        <v>481</v>
      </c>
      <c r="F42" s="29">
        <v>5.86</v>
      </c>
      <c r="G42" s="30">
        <v>11.5</v>
      </c>
      <c r="H42" s="30">
        <v>6.3819999999999997</v>
      </c>
      <c r="I42" s="30">
        <v>4.8099999999999996</v>
      </c>
      <c r="J42" s="27">
        <f t="shared" si="0"/>
        <v>9.9564195359999985</v>
      </c>
      <c r="K42" s="27">
        <f t="shared" si="1"/>
        <v>11.853863813742247</v>
      </c>
      <c r="L42" s="27">
        <f t="shared" si="2"/>
        <v>21.752737667999998</v>
      </c>
      <c r="M42" s="27">
        <f t="shared" si="3"/>
        <v>1.2120515146975713E-2</v>
      </c>
      <c r="N42" s="27">
        <f t="shared" si="4"/>
        <v>2.2242063055214721E-2</v>
      </c>
    </row>
    <row r="43" spans="1:14" ht="15.75">
      <c r="A43" s="4">
        <v>42</v>
      </c>
      <c r="B43">
        <v>410</v>
      </c>
      <c r="C43">
        <v>96.8</v>
      </c>
      <c r="D43">
        <v>92.8</v>
      </c>
      <c r="E43">
        <v>318.5</v>
      </c>
      <c r="F43" s="29">
        <v>5.9</v>
      </c>
      <c r="G43" s="30">
        <v>9.68</v>
      </c>
      <c r="H43" s="30">
        <v>7.28</v>
      </c>
      <c r="I43" s="30">
        <v>4.1900000000000004</v>
      </c>
      <c r="J43" s="27">
        <f t="shared" si="0"/>
        <v>12.701217600000001</v>
      </c>
      <c r="K43" s="27">
        <f t="shared" si="1"/>
        <v>15.312650599856758</v>
      </c>
      <c r="L43" s="27">
        <f t="shared" si="2"/>
        <v>28.527908800000006</v>
      </c>
      <c r="M43" s="27">
        <f t="shared" si="3"/>
        <v>1.5657106952818772E-2</v>
      </c>
      <c r="N43" s="27">
        <f t="shared" si="4"/>
        <v>2.9169640899795506E-2</v>
      </c>
    </row>
    <row r="44" spans="1:14" ht="15.75">
      <c r="A44" s="4">
        <v>43</v>
      </c>
      <c r="B44">
        <v>506</v>
      </c>
      <c r="C44">
        <v>96.19</v>
      </c>
      <c r="D44">
        <v>49.43</v>
      </c>
      <c r="E44">
        <v>399</v>
      </c>
      <c r="F44" s="29">
        <v>5.0599999999999996</v>
      </c>
      <c r="G44" s="30">
        <v>9.6189999999999998</v>
      </c>
      <c r="H44" s="30">
        <v>4.9429999999999996</v>
      </c>
      <c r="I44" s="30">
        <v>3.99</v>
      </c>
      <c r="J44" s="27">
        <f t="shared" si="0"/>
        <v>6.109540835999999</v>
      </c>
      <c r="K44" s="27">
        <f t="shared" si="1"/>
        <v>6.9990598514346596</v>
      </c>
      <c r="L44" s="27">
        <f t="shared" si="2"/>
        <v>12.769024693</v>
      </c>
      <c r="M44" s="27">
        <f t="shared" si="3"/>
        <v>7.1565029155773617E-3</v>
      </c>
      <c r="N44" s="27">
        <f t="shared" si="4"/>
        <v>1.3056262467280163E-2</v>
      </c>
    </row>
    <row r="45" spans="1:14" ht="15.75">
      <c r="A45" s="4">
        <v>44</v>
      </c>
      <c r="B45">
        <v>572</v>
      </c>
      <c r="C45">
        <v>131.35</v>
      </c>
      <c r="D45">
        <v>99.43</v>
      </c>
      <c r="E45">
        <v>495.5</v>
      </c>
      <c r="F45" s="29">
        <v>5.72</v>
      </c>
      <c r="G45" s="30">
        <v>13.135</v>
      </c>
      <c r="H45" s="30">
        <v>7.42</v>
      </c>
      <c r="I45" s="30">
        <v>4.9550000000000001</v>
      </c>
      <c r="J45" s="27">
        <f t="shared" si="0"/>
        <v>13.152969599999999</v>
      </c>
      <c r="K45" s="27">
        <f t="shared" si="1"/>
        <v>15.875224694565132</v>
      </c>
      <c r="L45" s="27">
        <f t="shared" si="2"/>
        <v>29.665114800000001</v>
      </c>
      <c r="M45" s="27">
        <f t="shared" si="3"/>
        <v>1.6232336088512406E-2</v>
      </c>
      <c r="N45" s="27">
        <f t="shared" si="4"/>
        <v>3.0332428220858899E-2</v>
      </c>
    </row>
    <row r="46" spans="1:14" ht="15.75">
      <c r="A46" s="4">
        <v>45</v>
      </c>
      <c r="B46">
        <v>512</v>
      </c>
      <c r="C46">
        <v>96.73</v>
      </c>
      <c r="D46">
        <v>71.77</v>
      </c>
      <c r="E46">
        <v>401</v>
      </c>
      <c r="F46" s="29">
        <v>5.12</v>
      </c>
      <c r="G46" s="30">
        <v>9.673</v>
      </c>
      <c r="H46" s="30">
        <v>7.1769999999999996</v>
      </c>
      <c r="I46" s="30">
        <v>5.01</v>
      </c>
      <c r="J46" s="27">
        <f t="shared" si="0"/>
        <v>12.372961955999997</v>
      </c>
      <c r="K46" s="27">
        <f t="shared" si="1"/>
        <v>14.902436491791843</v>
      </c>
      <c r="L46" s="27">
        <f t="shared" si="2"/>
        <v>27.705191252999999</v>
      </c>
      <c r="M46" s="27">
        <f t="shared" si="3"/>
        <v>1.5237665124531537E-2</v>
      </c>
      <c r="N46" s="27">
        <f t="shared" si="4"/>
        <v>2.8328416414110429E-2</v>
      </c>
    </row>
    <row r="47" spans="1:14" ht="15.75">
      <c r="A47" s="4">
        <v>46</v>
      </c>
      <c r="B47">
        <v>602</v>
      </c>
      <c r="C47">
        <v>95.93</v>
      </c>
      <c r="D47">
        <v>60.91</v>
      </c>
      <c r="E47">
        <v>434.5</v>
      </c>
      <c r="F47" s="29">
        <v>6.02</v>
      </c>
      <c r="G47" s="30">
        <v>9.593</v>
      </c>
      <c r="H47" s="30">
        <v>7.09</v>
      </c>
      <c r="I47" s="30">
        <v>4.8499999999999996</v>
      </c>
      <c r="J47" s="27">
        <f t="shared" si="0"/>
        <v>12.0984084</v>
      </c>
      <c r="K47" s="27">
        <f t="shared" si="1"/>
        <v>14.558467164789899</v>
      </c>
      <c r="L47" s="27">
        <f t="shared" si="2"/>
        <v>27.0194817</v>
      </c>
      <c r="M47" s="27">
        <f t="shared" si="3"/>
        <v>1.4885958246206442E-2</v>
      </c>
      <c r="N47" s="27">
        <f t="shared" si="4"/>
        <v>2.7627281901840491E-2</v>
      </c>
    </row>
    <row r="48" spans="1:14" ht="15.75">
      <c r="A48" s="4">
        <v>47</v>
      </c>
      <c r="B48">
        <v>582</v>
      </c>
      <c r="C48">
        <v>100.24</v>
      </c>
      <c r="D48">
        <v>77.89</v>
      </c>
      <c r="E48">
        <v>478</v>
      </c>
      <c r="F48" s="29">
        <v>5.82</v>
      </c>
      <c r="G48" s="30">
        <v>10.023999999999999</v>
      </c>
      <c r="H48" s="30">
        <v>7.39</v>
      </c>
      <c r="I48" s="30">
        <v>5.49</v>
      </c>
      <c r="J48" s="27">
        <f t="shared" si="0"/>
        <v>13.055624399999999</v>
      </c>
      <c r="K48" s="27">
        <f t="shared" si="1"/>
        <v>15.754199720806593</v>
      </c>
      <c r="L48" s="27">
        <f t="shared" si="2"/>
        <v>29.419589700000003</v>
      </c>
      <c r="M48" s="27">
        <f t="shared" si="3"/>
        <v>1.6108588671581384E-2</v>
      </c>
      <c r="N48" s="27">
        <f t="shared" si="4"/>
        <v>3.0081380061349697E-2</v>
      </c>
    </row>
    <row r="49" spans="1:14" ht="15.75">
      <c r="A49" s="4">
        <v>48</v>
      </c>
      <c r="B49">
        <v>546</v>
      </c>
      <c r="C49">
        <v>93.54</v>
      </c>
      <c r="D49">
        <v>65.69</v>
      </c>
      <c r="E49">
        <v>400.5</v>
      </c>
      <c r="F49" s="29">
        <v>5.46</v>
      </c>
      <c r="G49" s="30">
        <v>9.354000000000001</v>
      </c>
      <c r="H49" s="30">
        <v>6.569</v>
      </c>
      <c r="I49" s="30">
        <v>5.01</v>
      </c>
      <c r="J49" s="27">
        <f t="shared" si="0"/>
        <v>10.506192803999999</v>
      </c>
      <c r="K49" s="27">
        <f t="shared" si="1"/>
        <v>12.550806704513551</v>
      </c>
      <c r="L49" s="27">
        <f t="shared" si="2"/>
        <v>23.089545877000003</v>
      </c>
      <c r="M49" s="27">
        <f t="shared" si="3"/>
        <v>1.2833135689686657E-2</v>
      </c>
      <c r="N49" s="27">
        <f t="shared" si="4"/>
        <v>2.3608942614519429E-2</v>
      </c>
    </row>
    <row r="50" spans="1:14" ht="15.75">
      <c r="A50" s="4">
        <v>49</v>
      </c>
      <c r="B50">
        <v>576</v>
      </c>
      <c r="C50">
        <v>81.14</v>
      </c>
      <c r="D50">
        <v>61.88</v>
      </c>
      <c r="E50">
        <v>410.5</v>
      </c>
      <c r="F50" s="29">
        <v>5.76</v>
      </c>
      <c r="G50" s="30">
        <v>8.1140000000000008</v>
      </c>
      <c r="H50" s="30">
        <v>6.1880000000000006</v>
      </c>
      <c r="I50" s="30">
        <v>4.1050000000000004</v>
      </c>
      <c r="J50" s="27">
        <f t="shared" si="0"/>
        <v>9.3981884160000035</v>
      </c>
      <c r="K50" s="27">
        <f t="shared" si="1"/>
        <v>11.145222701695205</v>
      </c>
      <c r="L50" s="27">
        <f t="shared" si="2"/>
        <v>20.407058608000007</v>
      </c>
      <c r="M50" s="27">
        <f t="shared" si="3"/>
        <v>1.1395933232817183E-2</v>
      </c>
      <c r="N50" s="27">
        <f t="shared" si="4"/>
        <v>2.0866113096114528E-2</v>
      </c>
    </row>
    <row r="51" spans="1:14" ht="15.75">
      <c r="A51" s="4">
        <v>50</v>
      </c>
      <c r="B51">
        <v>634</v>
      </c>
      <c r="C51">
        <v>111.3</v>
      </c>
      <c r="D51">
        <v>73.680000000000007</v>
      </c>
      <c r="E51">
        <v>432</v>
      </c>
      <c r="F51" s="29">
        <v>6.34</v>
      </c>
      <c r="G51" s="30">
        <v>11.129999999999999</v>
      </c>
      <c r="H51" s="30">
        <v>7.3680000000000003</v>
      </c>
      <c r="I51" s="30">
        <v>5.32</v>
      </c>
      <c r="J51" s="27">
        <f t="shared" si="0"/>
        <v>12.984425536</v>
      </c>
      <c r="K51" s="27">
        <f t="shared" si="1"/>
        <v>15.665610500393132</v>
      </c>
      <c r="L51" s="27">
        <f t="shared" si="2"/>
        <v>29.240175168000004</v>
      </c>
      <c r="M51" s="27">
        <f t="shared" si="3"/>
        <v>1.6018006646618746E-2</v>
      </c>
      <c r="N51" s="27">
        <f t="shared" si="4"/>
        <v>2.9897929619631905E-2</v>
      </c>
    </row>
    <row r="52" spans="1:14" ht="15.75">
      <c r="A52" s="4">
        <v>51</v>
      </c>
      <c r="B52">
        <v>596</v>
      </c>
      <c r="C52">
        <v>133.13999999999999</v>
      </c>
      <c r="D52">
        <v>87.84</v>
      </c>
      <c r="E52">
        <v>459.5</v>
      </c>
      <c r="F52" s="29">
        <v>5.96</v>
      </c>
      <c r="G52" s="30">
        <v>13.313999999999998</v>
      </c>
      <c r="H52" s="30">
        <v>8.58</v>
      </c>
      <c r="I52" s="30">
        <v>5.6</v>
      </c>
      <c r="J52" s="27">
        <f t="shared" si="0"/>
        <v>17.1433696</v>
      </c>
      <c r="K52" s="27">
        <f t="shared" si="1"/>
        <v>20.723877762660297</v>
      </c>
      <c r="L52" s="27">
        <f t="shared" si="2"/>
        <v>39.9276348</v>
      </c>
      <c r="M52" s="27">
        <f t="shared" si="3"/>
        <v>2.1190059062024844E-2</v>
      </c>
      <c r="N52" s="27">
        <f t="shared" si="4"/>
        <v>4.0825802453987731E-2</v>
      </c>
    </row>
    <row r="53" spans="1:14" ht="15.75">
      <c r="A53" s="4">
        <v>52</v>
      </c>
      <c r="B53">
        <v>546</v>
      </c>
      <c r="C53">
        <v>107.83</v>
      </c>
      <c r="D53">
        <v>70.36</v>
      </c>
      <c r="E53">
        <v>496</v>
      </c>
      <c r="F53" s="29">
        <v>5.46</v>
      </c>
      <c r="G53" s="30">
        <v>10.782999999999999</v>
      </c>
      <c r="H53" s="30">
        <v>7.0359999999999996</v>
      </c>
      <c r="I53" s="30">
        <v>4.96</v>
      </c>
      <c r="J53" s="27">
        <f t="shared" si="0"/>
        <v>11.929244543999999</v>
      </c>
      <c r="K53" s="27">
        <f t="shared" si="1"/>
        <v>14.346162336048327</v>
      </c>
      <c r="L53" s="27">
        <f t="shared" si="2"/>
        <v>26.598109871999998</v>
      </c>
      <c r="M53" s="27">
        <f t="shared" si="3"/>
        <v>1.4668877644221192E-2</v>
      </c>
      <c r="N53" s="27">
        <f t="shared" si="4"/>
        <v>2.7196431361963189E-2</v>
      </c>
    </row>
    <row r="54" spans="1:14" ht="15.75">
      <c r="A54" s="4">
        <v>53</v>
      </c>
      <c r="B54">
        <v>592</v>
      </c>
      <c r="C54">
        <v>133.93</v>
      </c>
      <c r="D54">
        <v>88.98</v>
      </c>
      <c r="E54">
        <v>608</v>
      </c>
      <c r="F54" s="29">
        <v>5.92</v>
      </c>
      <c r="G54" s="30">
        <v>13.393000000000001</v>
      </c>
      <c r="H54" s="30">
        <v>7.91</v>
      </c>
      <c r="I54" s="30">
        <v>6.08</v>
      </c>
      <c r="J54" s="27">
        <f t="shared" si="0"/>
        <v>14.784728400000001</v>
      </c>
      <c r="K54" s="27">
        <f t="shared" si="1"/>
        <v>17.885875875857227</v>
      </c>
      <c r="L54" s="27">
        <f t="shared" si="2"/>
        <v>33.817281700000002</v>
      </c>
      <c r="M54" s="27">
        <f t="shared" si="3"/>
        <v>1.8288216641980805E-2</v>
      </c>
      <c r="N54" s="27">
        <f t="shared" si="4"/>
        <v>3.4577997648261763E-2</v>
      </c>
    </row>
    <row r="55" spans="1:14" ht="15.75">
      <c r="A55" s="4">
        <v>54</v>
      </c>
      <c r="B55">
        <v>552</v>
      </c>
      <c r="C55">
        <v>108.3</v>
      </c>
      <c r="D55">
        <v>86.73</v>
      </c>
      <c r="E55">
        <v>506.5</v>
      </c>
      <c r="F55" s="29">
        <v>5.52</v>
      </c>
      <c r="G55" s="30">
        <v>10.83</v>
      </c>
      <c r="H55" s="30">
        <v>8.673</v>
      </c>
      <c r="I55" s="30">
        <v>5.0650000000000004</v>
      </c>
      <c r="J55" s="27">
        <f t="shared" si="0"/>
        <v>17.482400355999999</v>
      </c>
      <c r="K55" s="27">
        <f t="shared" si="1"/>
        <v>21.124552279559985</v>
      </c>
      <c r="L55" s="27">
        <f t="shared" si="2"/>
        <v>40.815312452999997</v>
      </c>
      <c r="M55" s="27">
        <f t="shared" si="3"/>
        <v>2.1599746707116549E-2</v>
      </c>
      <c r="N55" s="27">
        <f t="shared" si="4"/>
        <v>4.1733448315950918E-2</v>
      </c>
    </row>
    <row r="56" spans="1:14" ht="15.75">
      <c r="A56" s="4">
        <v>55</v>
      </c>
      <c r="B56">
        <v>546</v>
      </c>
      <c r="C56">
        <v>108.28</v>
      </c>
      <c r="D56">
        <v>63.15</v>
      </c>
      <c r="E56">
        <v>389.5</v>
      </c>
      <c r="F56" s="29">
        <v>5.46</v>
      </c>
      <c r="G56" s="30">
        <v>10.827999999999999</v>
      </c>
      <c r="H56" s="30">
        <v>6.3149999999999995</v>
      </c>
      <c r="I56" s="30">
        <v>4.9000000000000004</v>
      </c>
      <c r="J56" s="27">
        <f t="shared" si="0"/>
        <v>9.7622328999999972</v>
      </c>
      <c r="K56" s="27">
        <f t="shared" si="1"/>
        <v>11.607431517896933</v>
      </c>
      <c r="L56" s="27">
        <f t="shared" si="2"/>
        <v>21.283253324999997</v>
      </c>
      <c r="M56" s="27">
        <f t="shared" si="3"/>
        <v>1.1868539384352691E-2</v>
      </c>
      <c r="N56" s="27">
        <f t="shared" si="4"/>
        <v>2.1762017714723924E-2</v>
      </c>
    </row>
    <row r="57" spans="1:14" ht="15.75">
      <c r="A57" s="4">
        <v>56</v>
      </c>
      <c r="B57">
        <v>636</v>
      </c>
      <c r="C57">
        <v>113.14</v>
      </c>
      <c r="D57">
        <v>68.040000000000006</v>
      </c>
      <c r="E57">
        <v>478</v>
      </c>
      <c r="F57" s="29">
        <v>6.36</v>
      </c>
      <c r="G57" s="30">
        <v>11.314</v>
      </c>
      <c r="H57" s="30">
        <v>6.8040000000000003</v>
      </c>
      <c r="I57" s="30">
        <v>4.78</v>
      </c>
      <c r="J57" s="27">
        <f t="shared" si="0"/>
        <v>11.213348224000001</v>
      </c>
      <c r="K57" s="27">
        <f t="shared" si="1"/>
        <v>13.444862772726973</v>
      </c>
      <c r="L57" s="27">
        <f t="shared" si="2"/>
        <v>24.824729712000007</v>
      </c>
      <c r="M57" s="27">
        <f t="shared" si="3"/>
        <v>1.3747303448596086E-2</v>
      </c>
      <c r="N57" s="27">
        <f t="shared" si="4"/>
        <v>2.5383159214723932E-2</v>
      </c>
    </row>
    <row r="58" spans="1:14" ht="15.75">
      <c r="A58" s="4">
        <v>57</v>
      </c>
      <c r="B58">
        <v>556</v>
      </c>
      <c r="C58">
        <v>107.17</v>
      </c>
      <c r="D58">
        <v>54.32</v>
      </c>
      <c r="E58">
        <v>375</v>
      </c>
      <c r="F58" s="29">
        <v>5.56</v>
      </c>
      <c r="G58" s="30">
        <v>10.717000000000001</v>
      </c>
      <c r="H58" s="30">
        <v>6.43</v>
      </c>
      <c r="I58" s="30">
        <v>3.75</v>
      </c>
      <c r="J58" s="27">
        <f t="shared" si="0"/>
        <v>10.096443599999999</v>
      </c>
      <c r="K58" s="27">
        <f t="shared" si="1"/>
        <v>12.031488179039643</v>
      </c>
      <c r="L58" s="27">
        <f t="shared" si="2"/>
        <v>22.092159299999999</v>
      </c>
      <c r="M58" s="27">
        <f t="shared" si="3"/>
        <v>1.2302135152392273E-2</v>
      </c>
      <c r="N58" s="27">
        <f t="shared" si="4"/>
        <v>2.2589119938650305E-2</v>
      </c>
    </row>
    <row r="59" spans="1:14" ht="15.75">
      <c r="A59" s="4">
        <v>58</v>
      </c>
      <c r="B59">
        <v>604</v>
      </c>
      <c r="C59">
        <v>116.14</v>
      </c>
      <c r="D59">
        <v>71.58</v>
      </c>
      <c r="E59">
        <v>384</v>
      </c>
      <c r="F59" s="29">
        <v>6.04</v>
      </c>
      <c r="G59" s="30">
        <v>11.614000000000001</v>
      </c>
      <c r="H59" s="30">
        <v>7.1579999999999995</v>
      </c>
      <c r="I59" s="30">
        <v>5.24</v>
      </c>
      <c r="J59" s="27">
        <f t="shared" si="0"/>
        <v>12.312790095999999</v>
      </c>
      <c r="K59" s="27">
        <f t="shared" si="1"/>
        <v>14.827116941740426</v>
      </c>
      <c r="L59" s="27">
        <f t="shared" si="2"/>
        <v>27.554718948000001</v>
      </c>
      <c r="M59" s="27">
        <f t="shared" si="3"/>
        <v>1.5160651269673238E-2</v>
      </c>
      <c r="N59" s="27">
        <f t="shared" si="4"/>
        <v>2.8174559251533744E-2</v>
      </c>
    </row>
    <row r="60" spans="1:14" ht="15.75">
      <c r="A60" s="4">
        <v>59</v>
      </c>
      <c r="B60">
        <v>697</v>
      </c>
      <c r="C60">
        <v>111.7</v>
      </c>
      <c r="D60">
        <v>78.400000000000006</v>
      </c>
      <c r="E60">
        <v>549.5</v>
      </c>
      <c r="F60" s="29">
        <v>6.97</v>
      </c>
      <c r="G60" s="30">
        <v>11.17</v>
      </c>
      <c r="H60" s="30">
        <v>7.8400000000000007</v>
      </c>
      <c r="I60" s="30">
        <v>5.4950000000000001</v>
      </c>
      <c r="J60" s="27">
        <f t="shared" si="0"/>
        <v>14.546798400000002</v>
      </c>
      <c r="K60" s="27">
        <f t="shared" si="1"/>
        <v>17.594941823164991</v>
      </c>
      <c r="L60" s="27">
        <f t="shared" si="2"/>
        <v>33.207739200000013</v>
      </c>
      <c r="M60" s="27">
        <f t="shared" si="3"/>
        <v>1.7990738060495899E-2</v>
      </c>
      <c r="N60" s="27">
        <f t="shared" si="4"/>
        <v>3.3954743558282222E-2</v>
      </c>
    </row>
    <row r="61" spans="1:14" ht="15.75">
      <c r="A61" s="4">
        <v>60</v>
      </c>
      <c r="B61">
        <v>710</v>
      </c>
      <c r="C61">
        <v>135.91</v>
      </c>
      <c r="D61">
        <v>92.92</v>
      </c>
      <c r="E61">
        <v>311</v>
      </c>
      <c r="F61" s="29">
        <v>7.1</v>
      </c>
      <c r="G61" s="30">
        <v>13.590999999999999</v>
      </c>
      <c r="H61" s="30">
        <v>8.2899999999999991</v>
      </c>
      <c r="I61" s="30">
        <v>6.11</v>
      </c>
      <c r="J61" s="27">
        <f t="shared" si="0"/>
        <v>16.104392399999998</v>
      </c>
      <c r="K61" s="27">
        <f t="shared" si="1"/>
        <v>19.484389135459164</v>
      </c>
      <c r="L61" s="27">
        <f t="shared" si="2"/>
        <v>37.221473699999997</v>
      </c>
      <c r="M61" s="27">
        <f t="shared" si="3"/>
        <v>1.9922688277565607E-2</v>
      </c>
      <c r="N61" s="27">
        <f t="shared" si="4"/>
        <v>3.8058766564417174E-2</v>
      </c>
    </row>
    <row r="62" spans="1:14" ht="15.75">
      <c r="A62" s="4">
        <v>61</v>
      </c>
      <c r="B62">
        <v>705</v>
      </c>
      <c r="C62">
        <v>186.29</v>
      </c>
      <c r="D62">
        <v>91.22</v>
      </c>
      <c r="E62">
        <v>521.5</v>
      </c>
      <c r="F62" s="29">
        <v>7.05</v>
      </c>
      <c r="G62" s="30">
        <v>18.628999999999998</v>
      </c>
      <c r="H62" s="30">
        <v>8.1199999999999992</v>
      </c>
      <c r="I62" s="30">
        <v>5.89</v>
      </c>
      <c r="J62" s="27">
        <f t="shared" si="0"/>
        <v>15.508161599999998</v>
      </c>
      <c r="K62" s="27">
        <f t="shared" si="1"/>
        <v>18.765420235385641</v>
      </c>
      <c r="L62" s="27">
        <f t="shared" si="2"/>
        <v>35.678660799999996</v>
      </c>
      <c r="M62" s="27">
        <f t="shared" si="3"/>
        <v>1.9187546252950553E-2</v>
      </c>
      <c r="N62" s="27">
        <f t="shared" si="4"/>
        <v>3.6481248261758685E-2</v>
      </c>
    </row>
    <row r="63" spans="1:14" ht="15.75">
      <c r="A63" s="4">
        <v>62</v>
      </c>
      <c r="B63">
        <v>805</v>
      </c>
      <c r="C63">
        <v>150.30000000000001</v>
      </c>
      <c r="D63">
        <v>57.54</v>
      </c>
      <c r="E63">
        <v>489</v>
      </c>
      <c r="F63" s="29">
        <v>8.0500000000000007</v>
      </c>
      <c r="G63" s="30">
        <v>15.030000000000001</v>
      </c>
      <c r="H63" s="30">
        <v>11.75</v>
      </c>
      <c r="I63" s="30">
        <v>3.78</v>
      </c>
      <c r="J63" s="27">
        <f t="shared" si="0"/>
        <v>30.299250000000001</v>
      </c>
      <c r="K63" s="27">
        <f t="shared" si="1"/>
        <v>34.815760470354711</v>
      </c>
      <c r="L63" s="27">
        <f t="shared" si="2"/>
        <v>75.618062500000008</v>
      </c>
      <c r="M63" s="27">
        <f t="shared" si="3"/>
        <v>3.5598937086252259E-2</v>
      </c>
      <c r="N63" s="27">
        <f t="shared" si="4"/>
        <v>7.731908231083845E-2</v>
      </c>
    </row>
    <row r="64" spans="1:14" ht="15.75">
      <c r="A64" s="4">
        <v>63</v>
      </c>
      <c r="B64">
        <v>475</v>
      </c>
      <c r="C64">
        <v>96.89</v>
      </c>
      <c r="D64">
        <v>75.08</v>
      </c>
      <c r="E64">
        <v>377.5</v>
      </c>
      <c r="F64" s="29">
        <v>4.75</v>
      </c>
      <c r="G64" s="30">
        <v>9.6890000000000001</v>
      </c>
      <c r="H64" s="30">
        <v>6.51</v>
      </c>
      <c r="I64" s="30">
        <v>5.89</v>
      </c>
      <c r="J64" s="27">
        <f t="shared" si="0"/>
        <v>10.331496399999999</v>
      </c>
      <c r="K64" s="27">
        <f t="shared" si="1"/>
        <v>12.329488830755755</v>
      </c>
      <c r="L64" s="27">
        <f t="shared" si="2"/>
        <v>22.663565699999999</v>
      </c>
      <c r="M64" s="27">
        <f t="shared" si="3"/>
        <v>1.2606839295251283E-2</v>
      </c>
      <c r="N64" s="27">
        <f t="shared" si="4"/>
        <v>2.3173380061349693E-2</v>
      </c>
    </row>
    <row r="65" spans="1:14" ht="15.75">
      <c r="A65" s="4">
        <v>64</v>
      </c>
      <c r="B65">
        <v>492</v>
      </c>
      <c r="C65">
        <v>96.89</v>
      </c>
      <c r="D65">
        <v>75.7</v>
      </c>
      <c r="E65">
        <v>391</v>
      </c>
      <c r="F65" s="29">
        <v>4.92</v>
      </c>
      <c r="G65" s="30">
        <v>9.6890000000000001</v>
      </c>
      <c r="H65" s="30">
        <v>5.57</v>
      </c>
      <c r="I65" s="30">
        <v>5.91</v>
      </c>
      <c r="J65" s="27">
        <f t="shared" si="0"/>
        <v>7.7022036000000007</v>
      </c>
      <c r="K65" s="27">
        <f t="shared" si="1"/>
        <v>8.9945543543887894</v>
      </c>
      <c r="L65" s="27">
        <f t="shared" si="2"/>
        <v>16.399819300000004</v>
      </c>
      <c r="M65" s="27">
        <f t="shared" si="3"/>
        <v>9.1968858429333222E-3</v>
      </c>
      <c r="N65" s="27">
        <f t="shared" si="4"/>
        <v>1.6768731390593053E-2</v>
      </c>
    </row>
    <row r="66" spans="1:14" ht="15.75">
      <c r="A66" s="4">
        <v>65</v>
      </c>
      <c r="B66">
        <v>522</v>
      </c>
      <c r="C66">
        <v>100.87</v>
      </c>
      <c r="D66">
        <v>82.66</v>
      </c>
      <c r="E66">
        <v>400.5</v>
      </c>
      <c r="F66" s="29">
        <v>5.22</v>
      </c>
      <c r="G66" s="30">
        <v>10.087</v>
      </c>
      <c r="H66" s="30">
        <v>6.27</v>
      </c>
      <c r="I66" s="30">
        <v>5.47</v>
      </c>
      <c r="J66" s="27">
        <f t="shared" si="0"/>
        <v>9.6326355999999969</v>
      </c>
      <c r="K66" s="27">
        <f t="shared" si="1"/>
        <v>11.442914069042509</v>
      </c>
      <c r="L66" s="27">
        <f t="shared" si="2"/>
        <v>20.970735299999998</v>
      </c>
      <c r="M66" s="27">
        <f t="shared" si="3"/>
        <v>1.1700321133990296E-2</v>
      </c>
      <c r="N66" s="27">
        <f t="shared" si="4"/>
        <v>2.1442469631901839E-2</v>
      </c>
    </row>
    <row r="67" spans="1:14" ht="15.75">
      <c r="A67" s="4">
        <v>66</v>
      </c>
      <c r="B67">
        <v>543</v>
      </c>
      <c r="C67">
        <v>89.78</v>
      </c>
      <c r="D67">
        <v>70.27</v>
      </c>
      <c r="E67">
        <v>361</v>
      </c>
      <c r="F67" s="29">
        <v>5.43</v>
      </c>
      <c r="G67" s="30">
        <v>8.9779999999999998</v>
      </c>
      <c r="H67" s="30">
        <v>7.0269999999999992</v>
      </c>
      <c r="I67" s="30">
        <v>4.8099999999999996</v>
      </c>
      <c r="J67" s="27">
        <f t="shared" ref="J67:J130" si="5">-1.931+0.816*H67+0.164*(H67^2)</f>
        <v>11.901143555999997</v>
      </c>
      <c r="K67" s="27">
        <f t="shared" ref="K67:K130" si="6">109.474*(1-EXP(-0.09*H67))^2.685</f>
        <v>14.310868520961025</v>
      </c>
      <c r="L67" s="27">
        <f t="shared" ref="L67:L130" si="7">-0.519-0.065*H67+0.557*(H67^2)</f>
        <v>26.528197053</v>
      </c>
      <c r="M67" s="27">
        <f t="shared" ref="M67:M130" si="8">K67/978</f>
        <v>1.4632789898733154E-2</v>
      </c>
      <c r="N67" s="27">
        <f t="shared" ref="N67:N130" si="9">L67/978</f>
        <v>2.7124945861963189E-2</v>
      </c>
    </row>
    <row r="68" spans="1:14" ht="15.75">
      <c r="A68" s="4">
        <v>67</v>
      </c>
      <c r="B68">
        <v>496</v>
      </c>
      <c r="C68">
        <v>80.84</v>
      </c>
      <c r="D68">
        <v>63.54</v>
      </c>
      <c r="E68">
        <v>373.5</v>
      </c>
      <c r="F68" s="29">
        <v>4.96</v>
      </c>
      <c r="G68" s="30">
        <v>8.0839999999999996</v>
      </c>
      <c r="H68" s="30">
        <v>5.35</v>
      </c>
      <c r="I68" s="30">
        <v>4.74</v>
      </c>
      <c r="J68" s="27">
        <f t="shared" si="5"/>
        <v>7.1286899999999989</v>
      </c>
      <c r="K68" s="27">
        <f t="shared" si="6"/>
        <v>8.2716256265572223</v>
      </c>
      <c r="L68" s="27">
        <f t="shared" si="7"/>
        <v>15.075982499999999</v>
      </c>
      <c r="M68" s="27">
        <f t="shared" si="8"/>
        <v>8.4576949146801857E-3</v>
      </c>
      <c r="N68" s="27">
        <f t="shared" si="9"/>
        <v>1.5415115030674845E-2</v>
      </c>
    </row>
    <row r="69" spans="1:14" ht="15.75">
      <c r="A69" s="4">
        <v>68</v>
      </c>
      <c r="B69">
        <v>483</v>
      </c>
      <c r="C69">
        <v>96.62</v>
      </c>
      <c r="D69">
        <v>78.540000000000006</v>
      </c>
      <c r="E69">
        <v>360</v>
      </c>
      <c r="F69" s="29">
        <v>4.83</v>
      </c>
      <c r="G69" s="30">
        <v>9.6620000000000008</v>
      </c>
      <c r="H69" s="30">
        <v>5.85</v>
      </c>
      <c r="I69" s="30">
        <v>3.6</v>
      </c>
      <c r="J69" s="27">
        <f t="shared" si="5"/>
        <v>8.4550899999999984</v>
      </c>
      <c r="K69" s="27">
        <f t="shared" si="6"/>
        <v>9.9479192265812237</v>
      </c>
      <c r="L69" s="27">
        <f t="shared" si="7"/>
        <v>18.162682500000003</v>
      </c>
      <c r="M69" s="27">
        <f t="shared" si="8"/>
        <v>1.0171696550696548E-2</v>
      </c>
      <c r="N69" s="27">
        <f t="shared" si="9"/>
        <v>1.8571250000000001E-2</v>
      </c>
    </row>
    <row r="70" spans="1:14" ht="15.75">
      <c r="A70" s="4">
        <v>69</v>
      </c>
      <c r="B70">
        <v>466</v>
      </c>
      <c r="C70">
        <v>95.11</v>
      </c>
      <c r="D70">
        <v>61.33</v>
      </c>
      <c r="E70">
        <v>304.5</v>
      </c>
      <c r="F70" s="29">
        <v>4.66</v>
      </c>
      <c r="G70" s="30">
        <v>9.5109999999999992</v>
      </c>
      <c r="H70" s="30">
        <v>6.133</v>
      </c>
      <c r="I70" s="30">
        <v>5.05</v>
      </c>
      <c r="J70" s="27">
        <f t="shared" si="5"/>
        <v>9.2421729960000008</v>
      </c>
      <c r="K70" s="27">
        <f t="shared" si="6"/>
        <v>10.947092950223457</v>
      </c>
      <c r="L70" s="27">
        <f t="shared" si="7"/>
        <v>20.033179773000001</v>
      </c>
      <c r="M70" s="27">
        <f t="shared" si="8"/>
        <v>1.1193346574870611E-2</v>
      </c>
      <c r="N70" s="27">
        <f t="shared" si="9"/>
        <v>2.0483823898773006E-2</v>
      </c>
    </row>
    <row r="71" spans="1:14" ht="15.75">
      <c r="A71" s="4">
        <v>70</v>
      </c>
      <c r="B71">
        <v>510</v>
      </c>
      <c r="C71">
        <v>99.24</v>
      </c>
      <c r="D71">
        <v>71.72</v>
      </c>
      <c r="E71">
        <v>357.5</v>
      </c>
      <c r="F71" s="29">
        <v>5.0999999999999996</v>
      </c>
      <c r="G71" s="30">
        <v>9.9239999999999995</v>
      </c>
      <c r="H71" s="30">
        <v>5.17</v>
      </c>
      <c r="I71" s="30">
        <v>4.58</v>
      </c>
      <c r="J71" s="27">
        <f t="shared" si="5"/>
        <v>6.6712595999999991</v>
      </c>
      <c r="K71" s="27">
        <f t="shared" si="6"/>
        <v>7.6981410833637227</v>
      </c>
      <c r="L71" s="27">
        <f t="shared" si="7"/>
        <v>14.0329473</v>
      </c>
      <c r="M71" s="27">
        <f t="shared" si="8"/>
        <v>7.8713099011899004E-3</v>
      </c>
      <c r="N71" s="27">
        <f t="shared" si="9"/>
        <v>1.4348616871165645E-2</v>
      </c>
    </row>
    <row r="72" spans="1:14" ht="15.75">
      <c r="A72" s="4">
        <v>71</v>
      </c>
      <c r="B72">
        <v>514</v>
      </c>
      <c r="C72">
        <v>74.58</v>
      </c>
      <c r="D72">
        <v>58.5</v>
      </c>
      <c r="E72">
        <v>387.5</v>
      </c>
      <c r="F72" s="29">
        <v>5.14</v>
      </c>
      <c r="G72" s="30">
        <v>7.4580000000000002</v>
      </c>
      <c r="H72" s="30">
        <v>5.38</v>
      </c>
      <c r="I72" s="30">
        <v>3.875</v>
      </c>
      <c r="J72" s="27">
        <f t="shared" si="5"/>
        <v>7.2059615999999993</v>
      </c>
      <c r="K72" s="27">
        <f t="shared" si="6"/>
        <v>8.3688033218199305</v>
      </c>
      <c r="L72" s="27">
        <f t="shared" si="7"/>
        <v>15.253330800000001</v>
      </c>
      <c r="M72" s="27">
        <f t="shared" si="8"/>
        <v>8.5570586112678221E-3</v>
      </c>
      <c r="N72" s="27">
        <f t="shared" si="9"/>
        <v>1.5596452760736196E-2</v>
      </c>
    </row>
    <row r="73" spans="1:14" ht="15.75">
      <c r="A73" s="4">
        <v>72</v>
      </c>
      <c r="B73">
        <v>553</v>
      </c>
      <c r="C73">
        <v>95.93</v>
      </c>
      <c r="D73">
        <v>65.69</v>
      </c>
      <c r="E73">
        <v>382.5</v>
      </c>
      <c r="F73" s="29">
        <v>5.53</v>
      </c>
      <c r="G73" s="30">
        <v>9.593</v>
      </c>
      <c r="H73" s="30">
        <v>4.8499999999999996</v>
      </c>
      <c r="I73" s="30">
        <v>4.83</v>
      </c>
      <c r="J73" s="27">
        <f t="shared" si="5"/>
        <v>5.8842899999999991</v>
      </c>
      <c r="K73" s="27">
        <f t="shared" si="6"/>
        <v>6.7206961613361944</v>
      </c>
      <c r="L73" s="27">
        <f t="shared" si="7"/>
        <v>12.267782499999999</v>
      </c>
      <c r="M73" s="27">
        <f t="shared" si="8"/>
        <v>6.8718774655789306E-3</v>
      </c>
      <c r="N73" s="27">
        <f t="shared" si="9"/>
        <v>1.2543744887525561E-2</v>
      </c>
    </row>
    <row r="74" spans="1:14" ht="15.75">
      <c r="A74" s="4">
        <v>73</v>
      </c>
      <c r="B74">
        <v>633</v>
      </c>
      <c r="C74">
        <v>93.35</v>
      </c>
      <c r="D74">
        <v>76.349999999999994</v>
      </c>
      <c r="E74">
        <v>370</v>
      </c>
      <c r="F74" s="29">
        <v>6.33</v>
      </c>
      <c r="G74" s="30">
        <v>9.3349999999999991</v>
      </c>
      <c r="H74" s="30">
        <v>6.34</v>
      </c>
      <c r="I74" s="30">
        <v>4.96</v>
      </c>
      <c r="J74" s="27">
        <f t="shared" si="5"/>
        <v>9.8345184000000003</v>
      </c>
      <c r="K74" s="27">
        <f t="shared" si="6"/>
        <v>11.699177525580678</v>
      </c>
      <c r="L74" s="27">
        <f t="shared" si="7"/>
        <v>21.457849200000002</v>
      </c>
      <c r="M74" s="27">
        <f t="shared" si="8"/>
        <v>1.1962349208160203E-2</v>
      </c>
      <c r="N74" s="27">
        <f t="shared" si="9"/>
        <v>2.194054110429448E-2</v>
      </c>
    </row>
    <row r="75" spans="1:14" ht="15.75">
      <c r="A75" s="4">
        <v>74</v>
      </c>
      <c r="B75">
        <v>445</v>
      </c>
      <c r="C75">
        <v>89.87</v>
      </c>
      <c r="D75">
        <v>46.54</v>
      </c>
      <c r="E75">
        <v>372.5</v>
      </c>
      <c r="F75" s="29">
        <v>4.45</v>
      </c>
      <c r="G75" s="30">
        <v>8.9870000000000001</v>
      </c>
      <c r="H75" s="30">
        <v>5.35</v>
      </c>
      <c r="I75" s="30">
        <v>3.7250000000000001</v>
      </c>
      <c r="J75" s="27">
        <f t="shared" si="5"/>
        <v>7.1286899999999989</v>
      </c>
      <c r="K75" s="27">
        <f t="shared" si="6"/>
        <v>8.2716256265572223</v>
      </c>
      <c r="L75" s="27">
        <f t="shared" si="7"/>
        <v>15.075982499999999</v>
      </c>
      <c r="M75" s="27">
        <f t="shared" si="8"/>
        <v>8.4576949146801857E-3</v>
      </c>
      <c r="N75" s="27">
        <f t="shared" si="9"/>
        <v>1.5415115030674845E-2</v>
      </c>
    </row>
    <row r="76" spans="1:14" ht="15.75">
      <c r="A76" s="4">
        <v>75</v>
      </c>
      <c r="B76">
        <v>558</v>
      </c>
      <c r="C76">
        <v>100.17</v>
      </c>
      <c r="D76">
        <v>89.16</v>
      </c>
      <c r="E76">
        <v>378.5</v>
      </c>
      <c r="F76" s="29">
        <v>5.58</v>
      </c>
      <c r="G76" s="30">
        <v>10.016999999999999</v>
      </c>
      <c r="H76" s="30">
        <v>6.82</v>
      </c>
      <c r="I76" s="30">
        <v>4.59</v>
      </c>
      <c r="J76" s="27">
        <f t="shared" si="5"/>
        <v>11.262153600000001</v>
      </c>
      <c r="K76" s="27">
        <f t="shared" si="6"/>
        <v>13.506441392212173</v>
      </c>
      <c r="L76" s="27">
        <f t="shared" si="7"/>
        <v>24.945106800000008</v>
      </c>
      <c r="M76" s="27">
        <f t="shared" si="8"/>
        <v>1.3810267272200586E-2</v>
      </c>
      <c r="N76" s="27">
        <f t="shared" si="9"/>
        <v>2.5506244171779151E-2</v>
      </c>
    </row>
    <row r="77" spans="1:14" ht="15.75">
      <c r="A77" s="4">
        <v>76</v>
      </c>
      <c r="B77">
        <v>692</v>
      </c>
      <c r="C77">
        <v>110.54</v>
      </c>
      <c r="D77">
        <v>80.5</v>
      </c>
      <c r="E77">
        <v>515</v>
      </c>
      <c r="F77" s="29">
        <v>6.92</v>
      </c>
      <c r="G77" s="30">
        <v>11.054</v>
      </c>
      <c r="H77" s="30">
        <v>7.05</v>
      </c>
      <c r="I77" s="30">
        <v>5.15</v>
      </c>
      <c r="J77" s="27">
        <f t="shared" si="5"/>
        <v>11.97301</v>
      </c>
      <c r="K77" s="27">
        <f t="shared" si="6"/>
        <v>14.401115341640773</v>
      </c>
      <c r="L77" s="27">
        <f t="shared" si="7"/>
        <v>26.7070425</v>
      </c>
      <c r="M77" s="27">
        <f t="shared" si="8"/>
        <v>1.4725066811493633E-2</v>
      </c>
      <c r="N77" s="27">
        <f t="shared" si="9"/>
        <v>2.7307814417177913E-2</v>
      </c>
    </row>
    <row r="78" spans="1:14" ht="15.75">
      <c r="A78" s="4">
        <v>77</v>
      </c>
      <c r="B78">
        <v>553</v>
      </c>
      <c r="C78">
        <v>308.69</v>
      </c>
      <c r="D78">
        <v>55.42</v>
      </c>
      <c r="E78">
        <v>342</v>
      </c>
      <c r="F78" s="29">
        <v>5.53</v>
      </c>
      <c r="G78" s="30">
        <v>10.87</v>
      </c>
      <c r="H78" s="30">
        <v>5.74</v>
      </c>
      <c r="I78" s="30">
        <v>3.42</v>
      </c>
      <c r="J78" s="27">
        <f t="shared" si="5"/>
        <v>8.1562464000000006</v>
      </c>
      <c r="K78" s="27">
        <f t="shared" si="6"/>
        <v>9.569071526663425</v>
      </c>
      <c r="L78" s="27">
        <f t="shared" si="7"/>
        <v>17.459713200000003</v>
      </c>
      <c r="M78" s="27">
        <f t="shared" si="8"/>
        <v>9.7843267143797805E-3</v>
      </c>
      <c r="N78" s="27">
        <f t="shared" si="9"/>
        <v>1.7852467484662581E-2</v>
      </c>
    </row>
    <row r="79" spans="1:14" ht="15.75">
      <c r="A79" s="4">
        <v>78</v>
      </c>
      <c r="B79">
        <v>495</v>
      </c>
      <c r="C79">
        <v>93.58</v>
      </c>
      <c r="D79">
        <v>58.28</v>
      </c>
      <c r="E79">
        <v>483.5</v>
      </c>
      <c r="F79" s="29">
        <v>4.95</v>
      </c>
      <c r="G79" s="30">
        <v>9.3580000000000005</v>
      </c>
      <c r="H79" s="30">
        <v>5.8280000000000003</v>
      </c>
      <c r="I79" s="30">
        <v>4.835</v>
      </c>
      <c r="J79" s="27">
        <f t="shared" si="5"/>
        <v>8.3950037760000011</v>
      </c>
      <c r="K79" s="27">
        <f t="shared" si="6"/>
        <v>9.8717124271322358</v>
      </c>
      <c r="L79" s="27">
        <f t="shared" si="7"/>
        <v>18.021010288000006</v>
      </c>
      <c r="M79" s="27">
        <f t="shared" si="8"/>
        <v>1.0093775487865272E-2</v>
      </c>
      <c r="N79" s="27">
        <f t="shared" si="9"/>
        <v>1.8426390887525568E-2</v>
      </c>
    </row>
    <row r="80" spans="1:14" ht="15.75">
      <c r="A80" s="4">
        <v>79</v>
      </c>
      <c r="B80">
        <v>614</v>
      </c>
      <c r="C80">
        <v>113.66</v>
      </c>
      <c r="D80">
        <v>88.41</v>
      </c>
      <c r="E80">
        <v>459</v>
      </c>
      <c r="F80" s="29">
        <v>6.14</v>
      </c>
      <c r="G80" s="30">
        <v>11.366</v>
      </c>
      <c r="H80" s="30">
        <v>7.68</v>
      </c>
      <c r="I80" s="30">
        <v>6.39</v>
      </c>
      <c r="J80" s="27">
        <f t="shared" si="5"/>
        <v>14.0089936</v>
      </c>
      <c r="K80" s="27">
        <f t="shared" si="6"/>
        <v>16.934424764887325</v>
      </c>
      <c r="L80" s="27">
        <f t="shared" si="7"/>
        <v>31.834996799999999</v>
      </c>
      <c r="M80" s="27">
        <f t="shared" si="8"/>
        <v>1.7315362745283565E-2</v>
      </c>
      <c r="N80" s="27">
        <f t="shared" si="9"/>
        <v>3.2551121472392634E-2</v>
      </c>
    </row>
    <row r="81" spans="1:14" ht="15.75">
      <c r="A81" s="4">
        <v>80</v>
      </c>
      <c r="B81">
        <v>534</v>
      </c>
      <c r="C81">
        <v>45.84</v>
      </c>
      <c r="D81">
        <v>30.42</v>
      </c>
      <c r="E81">
        <v>285</v>
      </c>
      <c r="F81" s="29">
        <v>5.34</v>
      </c>
      <c r="G81" s="30">
        <v>10.58</v>
      </c>
      <c r="H81" s="30">
        <v>6.04</v>
      </c>
      <c r="I81" s="30">
        <v>4.75</v>
      </c>
      <c r="J81" s="27">
        <f t="shared" si="5"/>
        <v>8.9806223999999997</v>
      </c>
      <c r="K81" s="27">
        <f t="shared" si="6"/>
        <v>10.614946256432088</v>
      </c>
      <c r="L81" s="27">
        <f t="shared" si="7"/>
        <v>19.408651200000001</v>
      </c>
      <c r="M81" s="27">
        <f t="shared" si="8"/>
        <v>1.0853728278560418E-2</v>
      </c>
      <c r="N81" s="27">
        <f t="shared" si="9"/>
        <v>1.9845246625766873E-2</v>
      </c>
    </row>
    <row r="82" spans="1:14" ht="15.75">
      <c r="A82" s="4">
        <v>81</v>
      </c>
      <c r="B82">
        <v>680</v>
      </c>
      <c r="C82">
        <v>115.28</v>
      </c>
      <c r="D82">
        <v>69.34</v>
      </c>
      <c r="E82">
        <v>393.5</v>
      </c>
      <c r="F82" s="29">
        <v>6.8</v>
      </c>
      <c r="G82" s="30">
        <v>11.528</v>
      </c>
      <c r="H82" s="30">
        <v>6.9340000000000002</v>
      </c>
      <c r="I82" s="30">
        <v>4.9400000000000004</v>
      </c>
      <c r="J82" s="27">
        <f t="shared" si="5"/>
        <v>11.612322384</v>
      </c>
      <c r="K82" s="27">
        <f t="shared" si="6"/>
        <v>13.947702322871855</v>
      </c>
      <c r="L82" s="27">
        <f t="shared" si="7"/>
        <v>25.811048292000006</v>
      </c>
      <c r="M82" s="27">
        <f t="shared" si="8"/>
        <v>1.4261454317864882E-2</v>
      </c>
      <c r="N82" s="27">
        <f t="shared" si="9"/>
        <v>2.6391664920245406E-2</v>
      </c>
    </row>
    <row r="83" spans="1:14" ht="15.75">
      <c r="A83" s="4">
        <v>82</v>
      </c>
      <c r="B83">
        <v>695</v>
      </c>
      <c r="C83">
        <v>140.91999999999999</v>
      </c>
      <c r="D83">
        <v>122.32</v>
      </c>
      <c r="E83">
        <v>532.5</v>
      </c>
      <c r="F83" s="29">
        <v>6.95</v>
      </c>
      <c r="G83" s="30">
        <v>14.091999999999999</v>
      </c>
      <c r="H83" s="30">
        <v>10.1</v>
      </c>
      <c r="I83" s="30">
        <v>7.33</v>
      </c>
      <c r="J83" s="27">
        <f t="shared" si="5"/>
        <v>23.040240000000001</v>
      </c>
      <c r="K83" s="27">
        <f t="shared" si="6"/>
        <v>27.412253645091489</v>
      </c>
      <c r="L83" s="27">
        <f t="shared" si="7"/>
        <v>55.644069999999999</v>
      </c>
      <c r="M83" s="27">
        <f t="shared" si="8"/>
        <v>2.8028889207660009E-2</v>
      </c>
      <c r="N83" s="27">
        <f t="shared" si="9"/>
        <v>5.6895777096114521E-2</v>
      </c>
    </row>
    <row r="84" spans="1:14" ht="15.75">
      <c r="A84" s="4">
        <v>83</v>
      </c>
      <c r="B84">
        <v>770</v>
      </c>
      <c r="C84">
        <v>144.75</v>
      </c>
      <c r="D84">
        <v>100.98</v>
      </c>
      <c r="E84">
        <v>620</v>
      </c>
      <c r="F84" s="29">
        <v>7.7</v>
      </c>
      <c r="G84" s="30">
        <v>14.475</v>
      </c>
      <c r="H84" s="30">
        <v>11.24</v>
      </c>
      <c r="I84" s="30">
        <v>7.65</v>
      </c>
      <c r="J84" s="27">
        <f t="shared" si="5"/>
        <v>27.960206400000001</v>
      </c>
      <c r="K84" s="27">
        <f t="shared" si="6"/>
        <v>32.528141992439089</v>
      </c>
      <c r="L84" s="27">
        <f t="shared" si="7"/>
        <v>69.120443200000011</v>
      </c>
      <c r="M84" s="27">
        <f t="shared" si="8"/>
        <v>3.325985888797453E-2</v>
      </c>
      <c r="N84" s="27">
        <f t="shared" si="9"/>
        <v>7.0675299795501037E-2</v>
      </c>
    </row>
    <row r="85" spans="1:14" ht="15.75">
      <c r="A85" s="4">
        <v>84</v>
      </c>
      <c r="B85">
        <v>455</v>
      </c>
      <c r="C85">
        <v>96.44</v>
      </c>
      <c r="D85">
        <v>66.540000000000006</v>
      </c>
      <c r="E85">
        <v>382.5</v>
      </c>
      <c r="F85" s="29">
        <v>4.55</v>
      </c>
      <c r="G85" s="30">
        <v>9.6440000000000001</v>
      </c>
      <c r="H85" s="30">
        <v>5.65</v>
      </c>
      <c r="I85" s="30">
        <v>4.28</v>
      </c>
      <c r="J85" s="27">
        <f t="shared" si="5"/>
        <v>7.9146900000000011</v>
      </c>
      <c r="K85" s="27">
        <f t="shared" si="6"/>
        <v>9.2632290749740172</v>
      </c>
      <c r="L85" s="27">
        <f t="shared" si="7"/>
        <v>16.894582500000002</v>
      </c>
      <c r="M85" s="27">
        <f t="shared" si="8"/>
        <v>9.4716043711390776E-3</v>
      </c>
      <c r="N85" s="27">
        <f t="shared" si="9"/>
        <v>1.7274624233128838E-2</v>
      </c>
    </row>
    <row r="86" spans="1:14" ht="15.75">
      <c r="A86" s="4">
        <v>85</v>
      </c>
      <c r="B86">
        <v>475</v>
      </c>
      <c r="C86">
        <v>95.17</v>
      </c>
      <c r="D86">
        <v>57.33</v>
      </c>
      <c r="E86">
        <v>366</v>
      </c>
      <c r="F86" s="29">
        <v>4.75</v>
      </c>
      <c r="G86" s="30">
        <v>9.5169999999999995</v>
      </c>
      <c r="H86" s="30">
        <v>5.7329999999999997</v>
      </c>
      <c r="I86" s="30">
        <v>3.66</v>
      </c>
      <c r="J86" s="27">
        <f t="shared" si="5"/>
        <v>8.1373633959999996</v>
      </c>
      <c r="K86" s="27">
        <f t="shared" si="6"/>
        <v>9.5451494321900778</v>
      </c>
      <c r="L86" s="27">
        <f t="shared" si="7"/>
        <v>17.415434973</v>
      </c>
      <c r="M86" s="27">
        <f t="shared" si="8"/>
        <v>9.759866495081879E-3</v>
      </c>
      <c r="N86" s="27">
        <f t="shared" si="9"/>
        <v>1.780719322392638E-2</v>
      </c>
    </row>
    <row r="87" spans="1:14" ht="15.75">
      <c r="A87" s="4">
        <v>86</v>
      </c>
      <c r="B87">
        <v>565</v>
      </c>
      <c r="C87">
        <v>108.54</v>
      </c>
      <c r="D87">
        <v>85.11</v>
      </c>
      <c r="E87">
        <v>391.5</v>
      </c>
      <c r="F87" s="29">
        <v>5.65</v>
      </c>
      <c r="G87" s="30">
        <v>10.854000000000001</v>
      </c>
      <c r="H87" s="30">
        <v>6.51</v>
      </c>
      <c r="I87" s="30">
        <v>5.72</v>
      </c>
      <c r="J87" s="27">
        <f t="shared" si="5"/>
        <v>10.331496399999999</v>
      </c>
      <c r="K87" s="27">
        <f t="shared" si="6"/>
        <v>12.329488830755755</v>
      </c>
      <c r="L87" s="27">
        <f t="shared" si="7"/>
        <v>22.663565699999999</v>
      </c>
      <c r="M87" s="27">
        <f t="shared" si="8"/>
        <v>1.2606839295251283E-2</v>
      </c>
      <c r="N87" s="27">
        <f t="shared" si="9"/>
        <v>2.3173380061349693E-2</v>
      </c>
    </row>
    <row r="88" spans="1:14" ht="15.75">
      <c r="A88" s="4">
        <v>87</v>
      </c>
      <c r="B88">
        <v>406</v>
      </c>
      <c r="C88">
        <v>71.819999999999993</v>
      </c>
      <c r="D88">
        <v>37.130000000000003</v>
      </c>
      <c r="E88">
        <v>328</v>
      </c>
      <c r="F88" s="29">
        <v>4.0599999999999996</v>
      </c>
      <c r="G88" s="30">
        <v>7.1819999999999995</v>
      </c>
      <c r="H88" s="30">
        <v>4.71</v>
      </c>
      <c r="I88" s="30">
        <v>3.28</v>
      </c>
      <c r="J88" s="27">
        <f t="shared" si="5"/>
        <v>5.5505523999999999</v>
      </c>
      <c r="K88" s="27">
        <f t="shared" si="6"/>
        <v>6.3107361826997268</v>
      </c>
      <c r="L88" s="27">
        <f t="shared" si="7"/>
        <v>11.531393700000001</v>
      </c>
      <c r="M88" s="27">
        <f t="shared" si="8"/>
        <v>6.4526954833330537E-3</v>
      </c>
      <c r="N88" s="27">
        <f t="shared" si="9"/>
        <v>1.1790791104294479E-2</v>
      </c>
    </row>
    <row r="89" spans="1:14" ht="15.75">
      <c r="A89" s="4">
        <v>88</v>
      </c>
      <c r="B89">
        <v>440</v>
      </c>
      <c r="C89">
        <v>99.51</v>
      </c>
      <c r="D89">
        <v>60.73</v>
      </c>
      <c r="E89">
        <v>330</v>
      </c>
      <c r="F89" s="29">
        <v>4.4000000000000004</v>
      </c>
      <c r="G89" s="30">
        <v>8.85</v>
      </c>
      <c r="H89" s="30">
        <v>5.07</v>
      </c>
      <c r="I89" s="30">
        <v>4.46</v>
      </c>
      <c r="J89" s="27">
        <f t="shared" si="5"/>
        <v>6.4217236000000009</v>
      </c>
      <c r="K89" s="27">
        <f t="shared" si="6"/>
        <v>7.3867927363653187</v>
      </c>
      <c r="L89" s="27">
        <f t="shared" si="7"/>
        <v>13.469079300000002</v>
      </c>
      <c r="M89" s="27">
        <f t="shared" si="8"/>
        <v>7.5529578081444974E-3</v>
      </c>
      <c r="N89" s="27">
        <f t="shared" si="9"/>
        <v>1.3772064723926383E-2</v>
      </c>
    </row>
    <row r="90" spans="1:14" ht="15.75">
      <c r="A90" s="4">
        <v>89</v>
      </c>
      <c r="B90">
        <v>446</v>
      </c>
      <c r="C90">
        <v>88.78</v>
      </c>
      <c r="D90">
        <v>34.94</v>
      </c>
      <c r="E90">
        <v>323.5</v>
      </c>
      <c r="F90" s="29">
        <v>4.46</v>
      </c>
      <c r="G90" s="30">
        <v>8.8780000000000001</v>
      </c>
      <c r="H90" s="30">
        <v>4.59</v>
      </c>
      <c r="I90" s="30">
        <v>3.2349999999999999</v>
      </c>
      <c r="J90" s="27">
        <f t="shared" si="5"/>
        <v>5.2696083999999992</v>
      </c>
      <c r="K90" s="27">
        <f t="shared" si="6"/>
        <v>5.9682204777991279</v>
      </c>
      <c r="L90" s="27">
        <f t="shared" si="7"/>
        <v>10.9175817</v>
      </c>
      <c r="M90" s="27">
        <f t="shared" si="8"/>
        <v>6.1024749261749771E-3</v>
      </c>
      <c r="N90" s="27">
        <f t="shared" si="9"/>
        <v>1.1163171472392637E-2</v>
      </c>
    </row>
    <row r="91" spans="1:14" ht="15.75">
      <c r="A91" s="4">
        <v>90</v>
      </c>
      <c r="B91">
        <v>556</v>
      </c>
      <c r="C91">
        <v>111.85</v>
      </c>
      <c r="D91">
        <v>65.540000000000006</v>
      </c>
      <c r="E91">
        <v>383</v>
      </c>
      <c r="F91" s="29">
        <v>5.56</v>
      </c>
      <c r="G91" s="30">
        <v>11.184999999999999</v>
      </c>
      <c r="H91" s="30">
        <v>6.5540000000000003</v>
      </c>
      <c r="I91" s="30">
        <v>4.83</v>
      </c>
      <c r="J91" s="27">
        <f t="shared" si="5"/>
        <v>10.461670224000001</v>
      </c>
      <c r="K91" s="27">
        <f t="shared" si="6"/>
        <v>12.494416776645501</v>
      </c>
      <c r="L91" s="27">
        <f t="shared" si="7"/>
        <v>22.980878212000004</v>
      </c>
      <c r="M91" s="27">
        <f t="shared" si="8"/>
        <v>1.2775477276733642E-2</v>
      </c>
      <c r="N91" s="27">
        <f t="shared" si="9"/>
        <v>2.3497830482617593E-2</v>
      </c>
    </row>
    <row r="92" spans="1:14" ht="15.75">
      <c r="A92" s="4">
        <v>91</v>
      </c>
      <c r="B92">
        <v>569</v>
      </c>
      <c r="C92">
        <v>74.81</v>
      </c>
      <c r="D92">
        <v>45.85</v>
      </c>
      <c r="E92">
        <v>216</v>
      </c>
      <c r="F92" s="29">
        <v>5.69</v>
      </c>
      <c r="G92" s="30">
        <v>7.4809999999999999</v>
      </c>
      <c r="H92" s="30">
        <v>6.79</v>
      </c>
      <c r="I92" s="30">
        <v>4.62</v>
      </c>
      <c r="J92" s="27">
        <f t="shared" si="5"/>
        <v>11.170712399999999</v>
      </c>
      <c r="K92" s="27">
        <f t="shared" si="6"/>
        <v>13.391053761452373</v>
      </c>
      <c r="L92" s="27">
        <f t="shared" si="7"/>
        <v>24.719633700000003</v>
      </c>
      <c r="M92" s="27">
        <f t="shared" si="8"/>
        <v>1.3692284009665002E-2</v>
      </c>
      <c r="N92" s="27">
        <f t="shared" si="9"/>
        <v>2.5275699079754604E-2</v>
      </c>
    </row>
    <row r="93" spans="1:14" ht="15.75">
      <c r="A93" s="4">
        <v>92</v>
      </c>
      <c r="B93">
        <v>614</v>
      </c>
      <c r="C93">
        <v>96.36</v>
      </c>
      <c r="D93">
        <v>68.22</v>
      </c>
      <c r="E93">
        <v>323.5</v>
      </c>
      <c r="F93" s="29">
        <v>6.14</v>
      </c>
      <c r="G93" s="30">
        <v>9.6359999999999992</v>
      </c>
      <c r="H93" s="30">
        <v>6.8220000000000001</v>
      </c>
      <c r="I93" s="30">
        <v>4.84</v>
      </c>
      <c r="J93" s="27">
        <f t="shared" si="5"/>
        <v>11.268260176</v>
      </c>
      <c r="K93" s="27">
        <f t="shared" si="6"/>
        <v>13.514144895014635</v>
      </c>
      <c r="L93" s="27">
        <f t="shared" si="7"/>
        <v>24.960173988000001</v>
      </c>
      <c r="M93" s="27">
        <f t="shared" si="8"/>
        <v>1.3818144064432141E-2</v>
      </c>
      <c r="N93" s="27">
        <f t="shared" si="9"/>
        <v>2.5521650294478528E-2</v>
      </c>
    </row>
    <row r="94" spans="1:14" ht="15.75">
      <c r="A94" s="4">
        <v>93</v>
      </c>
      <c r="B94">
        <v>595</v>
      </c>
      <c r="C94">
        <v>96.86</v>
      </c>
      <c r="D94">
        <v>80.22</v>
      </c>
      <c r="E94">
        <v>355.5</v>
      </c>
      <c r="F94" s="29">
        <v>5.95</v>
      </c>
      <c r="G94" s="30">
        <v>9.6859999999999999</v>
      </c>
      <c r="H94" s="30">
        <v>6.12</v>
      </c>
      <c r="I94" s="30">
        <v>5.56</v>
      </c>
      <c r="J94" s="27">
        <f t="shared" si="5"/>
        <v>9.2054416000000003</v>
      </c>
      <c r="K94" s="27">
        <f t="shared" si="6"/>
        <v>10.900445501582107</v>
      </c>
      <c r="L94" s="27">
        <f t="shared" si="7"/>
        <v>19.945300800000002</v>
      </c>
      <c r="M94" s="27">
        <f t="shared" si="8"/>
        <v>1.1145649797118719E-2</v>
      </c>
      <c r="N94" s="27">
        <f t="shared" si="9"/>
        <v>2.039396809815951E-2</v>
      </c>
    </row>
    <row r="95" spans="1:14" ht="15.75">
      <c r="A95" s="4">
        <v>94</v>
      </c>
      <c r="B95">
        <v>465</v>
      </c>
      <c r="C95">
        <v>89.3</v>
      </c>
      <c r="D95">
        <v>92.5</v>
      </c>
      <c r="E95">
        <v>341.5</v>
      </c>
      <c r="F95" s="29">
        <v>4.6500000000000004</v>
      </c>
      <c r="G95" s="30">
        <v>8.93</v>
      </c>
      <c r="H95" s="30">
        <v>5.21</v>
      </c>
      <c r="I95" s="30">
        <v>5.24</v>
      </c>
      <c r="J95" s="27">
        <f t="shared" si="5"/>
        <v>6.7719924000000002</v>
      </c>
      <c r="K95" s="27">
        <f t="shared" si="6"/>
        <v>7.8241453807041683</v>
      </c>
      <c r="L95" s="27">
        <f t="shared" si="7"/>
        <v>14.261613700000002</v>
      </c>
      <c r="M95" s="27">
        <f t="shared" si="8"/>
        <v>8.0001486510267571E-3</v>
      </c>
      <c r="N95" s="27">
        <f t="shared" si="9"/>
        <v>1.4582427096114521E-2</v>
      </c>
    </row>
    <row r="96" spans="1:14" ht="15.75">
      <c r="A96" s="4">
        <v>95</v>
      </c>
      <c r="B96">
        <v>514</v>
      </c>
      <c r="C96">
        <v>85.8</v>
      </c>
      <c r="D96">
        <v>64.05</v>
      </c>
      <c r="E96">
        <v>318</v>
      </c>
      <c r="F96" s="29">
        <v>5.14</v>
      </c>
      <c r="G96" s="30">
        <v>8.58</v>
      </c>
      <c r="H96" s="30">
        <v>5.41</v>
      </c>
      <c r="I96" s="30">
        <v>5.0199999999999996</v>
      </c>
      <c r="J96" s="27">
        <f t="shared" si="5"/>
        <v>7.2835283999999998</v>
      </c>
      <c r="K96" s="27">
        <f t="shared" si="6"/>
        <v>8.4664294594618958</v>
      </c>
      <c r="L96" s="27">
        <f t="shared" si="7"/>
        <v>15.431681700000004</v>
      </c>
      <c r="M96" s="27">
        <f t="shared" si="8"/>
        <v>8.6568808378955989E-3</v>
      </c>
      <c r="N96" s="27">
        <f t="shared" si="9"/>
        <v>1.5778815644171783E-2</v>
      </c>
    </row>
    <row r="97" spans="1:14" ht="15.75">
      <c r="A97" s="4">
        <v>96</v>
      </c>
      <c r="B97">
        <v>524</v>
      </c>
      <c r="C97">
        <v>92.81</v>
      </c>
      <c r="D97">
        <v>62.45</v>
      </c>
      <c r="E97">
        <v>305</v>
      </c>
      <c r="F97" s="29">
        <v>5.24</v>
      </c>
      <c r="G97" s="30">
        <v>9.2810000000000006</v>
      </c>
      <c r="H97" s="30">
        <v>6.2450000000000001</v>
      </c>
      <c r="I97" s="30">
        <v>4.58</v>
      </c>
      <c r="J97" s="27">
        <f t="shared" si="5"/>
        <v>9.5609241000000011</v>
      </c>
      <c r="K97" s="27">
        <f t="shared" si="6"/>
        <v>11.351865903616556</v>
      </c>
      <c r="L97" s="27">
        <f t="shared" si="7"/>
        <v>20.798088925000002</v>
      </c>
      <c r="M97" s="27">
        <f t="shared" si="8"/>
        <v>1.1607224850323677E-2</v>
      </c>
      <c r="N97" s="27">
        <f t="shared" si="9"/>
        <v>2.126593959611452E-2</v>
      </c>
    </row>
    <row r="98" spans="1:14" ht="15.75">
      <c r="A98" s="4">
        <v>97</v>
      </c>
      <c r="B98">
        <v>506</v>
      </c>
      <c r="C98">
        <v>99.45</v>
      </c>
      <c r="D98">
        <v>73.25</v>
      </c>
      <c r="E98">
        <v>333.5</v>
      </c>
      <c r="F98" s="29">
        <v>5.0599999999999996</v>
      </c>
      <c r="G98" s="30">
        <v>9.9450000000000003</v>
      </c>
      <c r="H98" s="30">
        <v>5.33</v>
      </c>
      <c r="I98" s="30">
        <v>5.34</v>
      </c>
      <c r="J98" s="27">
        <f t="shared" si="5"/>
        <v>7.0773395999999993</v>
      </c>
      <c r="K98" s="27">
        <f t="shared" si="6"/>
        <v>8.207091082339927</v>
      </c>
      <c r="L98" s="27">
        <f t="shared" si="7"/>
        <v>14.958307300000001</v>
      </c>
      <c r="M98" s="27">
        <f t="shared" si="8"/>
        <v>8.3917086731492094E-3</v>
      </c>
      <c r="N98" s="27">
        <f t="shared" si="9"/>
        <v>1.5294792740286299E-2</v>
      </c>
    </row>
    <row r="99" spans="1:14" ht="15.75">
      <c r="A99" s="4">
        <v>98</v>
      </c>
      <c r="B99">
        <v>610</v>
      </c>
      <c r="C99">
        <v>103.92</v>
      </c>
      <c r="D99">
        <v>90.68</v>
      </c>
      <c r="E99">
        <v>457.5</v>
      </c>
      <c r="F99" s="29">
        <v>6.1</v>
      </c>
      <c r="G99" s="30">
        <v>10.391999999999999</v>
      </c>
      <c r="H99" s="30">
        <v>7.09</v>
      </c>
      <c r="I99" s="30">
        <v>6.78</v>
      </c>
      <c r="J99" s="27">
        <f t="shared" si="5"/>
        <v>12.0984084</v>
      </c>
      <c r="K99" s="27">
        <f t="shared" si="6"/>
        <v>14.558467164789899</v>
      </c>
      <c r="L99" s="27">
        <f t="shared" si="7"/>
        <v>27.0194817</v>
      </c>
      <c r="M99" s="27">
        <f t="shared" si="8"/>
        <v>1.4885958246206442E-2</v>
      </c>
      <c r="N99" s="27">
        <f t="shared" si="9"/>
        <v>2.7627281901840491E-2</v>
      </c>
    </row>
    <row r="100" spans="1:14" ht="15.75">
      <c r="A100" s="4">
        <v>99</v>
      </c>
      <c r="B100">
        <v>534</v>
      </c>
      <c r="C100">
        <v>90.95</v>
      </c>
      <c r="D100">
        <v>87.42</v>
      </c>
      <c r="E100">
        <v>340</v>
      </c>
      <c r="F100" s="29">
        <v>5.34</v>
      </c>
      <c r="G100" s="30">
        <v>9.0950000000000006</v>
      </c>
      <c r="H100" s="30">
        <v>5.74</v>
      </c>
      <c r="I100" s="30">
        <v>6.83</v>
      </c>
      <c r="J100" s="27">
        <f t="shared" si="5"/>
        <v>8.1562464000000006</v>
      </c>
      <c r="K100" s="27">
        <f t="shared" si="6"/>
        <v>9.569071526663425</v>
      </c>
      <c r="L100" s="27">
        <f t="shared" si="7"/>
        <v>17.459713200000003</v>
      </c>
      <c r="M100" s="27">
        <f t="shared" si="8"/>
        <v>9.7843267143797805E-3</v>
      </c>
      <c r="N100" s="27">
        <f t="shared" si="9"/>
        <v>1.7852467484662581E-2</v>
      </c>
    </row>
    <row r="101" spans="1:14" ht="15.75">
      <c r="A101" s="4">
        <v>100</v>
      </c>
      <c r="B101">
        <v>495</v>
      </c>
      <c r="C101">
        <v>70.31</v>
      </c>
      <c r="D101">
        <v>43.38</v>
      </c>
      <c r="E101">
        <v>325</v>
      </c>
      <c r="F101" s="29">
        <v>4.95</v>
      </c>
      <c r="G101" s="30">
        <v>7.0310000000000006</v>
      </c>
      <c r="H101" s="30">
        <v>5.14</v>
      </c>
      <c r="I101" s="30">
        <v>3.45</v>
      </c>
      <c r="J101" s="27">
        <f t="shared" si="5"/>
        <v>6.596054399999999</v>
      </c>
      <c r="K101" s="27">
        <f t="shared" si="6"/>
        <v>7.604184578996537</v>
      </c>
      <c r="L101" s="27">
        <f t="shared" si="7"/>
        <v>13.862617199999999</v>
      </c>
      <c r="M101" s="27">
        <f t="shared" si="8"/>
        <v>7.77523985582468E-3</v>
      </c>
      <c r="N101" s="27">
        <f t="shared" si="9"/>
        <v>1.4174455214723925E-2</v>
      </c>
    </row>
    <row r="102" spans="1:14" ht="15.75">
      <c r="A102" s="4">
        <v>101</v>
      </c>
      <c r="B102">
        <v>614</v>
      </c>
      <c r="C102">
        <v>58.82</v>
      </c>
      <c r="D102">
        <v>70.62</v>
      </c>
      <c r="E102">
        <v>340</v>
      </c>
      <c r="F102" s="29">
        <v>6.14</v>
      </c>
      <c r="G102" s="30">
        <v>5.8819999999999997</v>
      </c>
      <c r="H102" s="30">
        <v>6.06</v>
      </c>
      <c r="I102" s="30">
        <v>5.26</v>
      </c>
      <c r="J102" s="27">
        <f t="shared" si="5"/>
        <v>9.0366304</v>
      </c>
      <c r="K102" s="27">
        <f t="shared" si="6"/>
        <v>10.686067547567959</v>
      </c>
      <c r="L102" s="27">
        <f t="shared" si="7"/>
        <v>19.5421452</v>
      </c>
      <c r="M102" s="27">
        <f t="shared" si="8"/>
        <v>1.0926449435141062E-2</v>
      </c>
      <c r="N102" s="27">
        <f t="shared" si="9"/>
        <v>1.9981743558282208E-2</v>
      </c>
    </row>
    <row r="103" spans="1:14" ht="15.75">
      <c r="A103" s="4">
        <v>102</v>
      </c>
      <c r="B103">
        <v>610</v>
      </c>
      <c r="C103">
        <v>84.51</v>
      </c>
      <c r="D103">
        <v>65.5</v>
      </c>
      <c r="E103">
        <v>372.5</v>
      </c>
      <c r="F103" s="29">
        <v>6.1</v>
      </c>
      <c r="G103" s="30">
        <v>8.4510000000000005</v>
      </c>
      <c r="H103" s="30">
        <v>6.55</v>
      </c>
      <c r="I103" s="30">
        <v>4.7300000000000004</v>
      </c>
      <c r="J103" s="27">
        <f t="shared" si="5"/>
        <v>10.449809999999999</v>
      </c>
      <c r="K103" s="27">
        <f t="shared" si="6"/>
        <v>12.479393534368969</v>
      </c>
      <c r="L103" s="27">
        <f t="shared" si="7"/>
        <v>22.951942500000001</v>
      </c>
      <c r="M103" s="27">
        <f t="shared" si="8"/>
        <v>1.2760116088311829E-2</v>
      </c>
      <c r="N103" s="27">
        <f t="shared" si="9"/>
        <v>2.3468243865030675E-2</v>
      </c>
    </row>
    <row r="104" spans="1:14" ht="15.75">
      <c r="A104" s="4">
        <v>103</v>
      </c>
      <c r="B104">
        <v>434</v>
      </c>
      <c r="C104">
        <v>78.239999999999995</v>
      </c>
      <c r="D104">
        <v>40.68</v>
      </c>
      <c r="E104">
        <v>265</v>
      </c>
      <c r="F104" s="29">
        <v>4.34</v>
      </c>
      <c r="G104" s="30">
        <v>7.8239999999999998</v>
      </c>
      <c r="H104" s="30">
        <v>5.07</v>
      </c>
      <c r="I104" s="30">
        <v>2.86</v>
      </c>
      <c r="J104" s="27">
        <f t="shared" si="5"/>
        <v>6.4217236000000009</v>
      </c>
      <c r="K104" s="27">
        <f t="shared" si="6"/>
        <v>7.3867927363653187</v>
      </c>
      <c r="L104" s="27">
        <f t="shared" si="7"/>
        <v>13.469079300000002</v>
      </c>
      <c r="M104" s="27">
        <f t="shared" si="8"/>
        <v>7.5529578081444974E-3</v>
      </c>
      <c r="N104" s="27">
        <f t="shared" si="9"/>
        <v>1.3772064723926383E-2</v>
      </c>
    </row>
    <row r="105" spans="1:14" ht="15.75">
      <c r="A105" s="4">
        <v>104</v>
      </c>
      <c r="B105">
        <v>695</v>
      </c>
      <c r="C105">
        <v>123.89</v>
      </c>
      <c r="D105">
        <v>104.63</v>
      </c>
      <c r="E105">
        <v>500</v>
      </c>
      <c r="F105" s="29">
        <v>6.95</v>
      </c>
      <c r="G105" s="30">
        <v>12.388999999999999</v>
      </c>
      <c r="H105" s="30">
        <v>8.4600000000000009</v>
      </c>
      <c r="I105" s="30">
        <v>6.1</v>
      </c>
      <c r="J105" s="27">
        <f t="shared" si="5"/>
        <v>16.710102400000004</v>
      </c>
      <c r="K105" s="27">
        <f t="shared" si="6"/>
        <v>20.209099246204389</v>
      </c>
      <c r="L105" s="27">
        <f t="shared" si="7"/>
        <v>38.796481200000017</v>
      </c>
      <c r="M105" s="27">
        <f t="shared" si="8"/>
        <v>2.0663700660740685E-2</v>
      </c>
      <c r="N105" s="27">
        <f t="shared" si="9"/>
        <v>3.9669203680981611E-2</v>
      </c>
    </row>
    <row r="106" spans="1:14" ht="15.75">
      <c r="A106" s="4">
        <v>105</v>
      </c>
      <c r="B106">
        <v>620</v>
      </c>
      <c r="C106">
        <v>80.319999999999993</v>
      </c>
      <c r="D106">
        <v>68.11</v>
      </c>
      <c r="E106">
        <v>336</v>
      </c>
      <c r="F106" s="29">
        <v>6.2</v>
      </c>
      <c r="G106" s="30">
        <v>8.032</v>
      </c>
      <c r="H106" s="30">
        <v>5.81</v>
      </c>
      <c r="I106" s="30">
        <v>4.8600000000000003</v>
      </c>
      <c r="J106" s="27">
        <f t="shared" si="5"/>
        <v>8.3459603999999992</v>
      </c>
      <c r="K106" s="27">
        <f t="shared" si="6"/>
        <v>9.8095231078135257</v>
      </c>
      <c r="L106" s="27">
        <f t="shared" si="7"/>
        <v>17.905497699999998</v>
      </c>
      <c r="M106" s="27">
        <f t="shared" si="8"/>
        <v>1.0030187226803195E-2</v>
      </c>
      <c r="N106" s="27">
        <f t="shared" si="9"/>
        <v>1.8308279856850712E-2</v>
      </c>
    </row>
    <row r="107" spans="1:14" ht="15.75">
      <c r="A107" s="4">
        <v>106</v>
      </c>
      <c r="B107">
        <v>770</v>
      </c>
      <c r="C107">
        <v>153.58000000000001</v>
      </c>
      <c r="D107">
        <v>134.22</v>
      </c>
      <c r="E107">
        <v>589.5</v>
      </c>
      <c r="F107" s="29">
        <v>7.7</v>
      </c>
      <c r="G107" s="30">
        <v>15.358000000000001</v>
      </c>
      <c r="H107" s="30">
        <v>10.34</v>
      </c>
      <c r="I107" s="30">
        <v>6.98</v>
      </c>
      <c r="J107" s="27">
        <f t="shared" si="5"/>
        <v>24.040598399999997</v>
      </c>
      <c r="K107" s="27">
        <f t="shared" si="6"/>
        <v>28.486543036159333</v>
      </c>
      <c r="L107" s="27">
        <f t="shared" si="7"/>
        <v>58.360889200000003</v>
      </c>
      <c r="M107" s="27">
        <f t="shared" si="8"/>
        <v>2.912734461774983E-2</v>
      </c>
      <c r="N107" s="27">
        <f t="shared" si="9"/>
        <v>5.9673710838445811E-2</v>
      </c>
    </row>
    <row r="108" spans="1:14" ht="15.75">
      <c r="A108" s="4">
        <v>107</v>
      </c>
      <c r="B108">
        <v>670</v>
      </c>
      <c r="C108">
        <v>149.53</v>
      </c>
      <c r="D108">
        <v>92.14</v>
      </c>
      <c r="E108">
        <v>599</v>
      </c>
      <c r="F108" s="29">
        <v>6.7</v>
      </c>
      <c r="G108" s="30">
        <v>14.35</v>
      </c>
      <c r="H108" s="30">
        <v>8.2100000000000009</v>
      </c>
      <c r="I108" s="30">
        <v>5.99</v>
      </c>
      <c r="J108" s="27">
        <f t="shared" si="5"/>
        <v>15.822632400000003</v>
      </c>
      <c r="K108" s="27">
        <f t="shared" si="6"/>
        <v>19.145308553978023</v>
      </c>
      <c r="L108" s="27">
        <f t="shared" si="7"/>
        <v>36.491433700000009</v>
      </c>
      <c r="M108" s="27">
        <f t="shared" si="8"/>
        <v>1.9575980116541946E-2</v>
      </c>
      <c r="N108" s="27">
        <f t="shared" si="9"/>
        <v>3.7312304396728023E-2</v>
      </c>
    </row>
    <row r="109" spans="1:14" ht="15.75">
      <c r="A109" s="4">
        <v>108</v>
      </c>
      <c r="B109">
        <v>446</v>
      </c>
      <c r="C109">
        <v>107.1</v>
      </c>
      <c r="D109">
        <v>74.72</v>
      </c>
      <c r="E109">
        <v>349.5</v>
      </c>
      <c r="F109" s="29">
        <v>4.46</v>
      </c>
      <c r="G109" s="30">
        <v>10.709999999999999</v>
      </c>
      <c r="H109" s="30">
        <v>5.47</v>
      </c>
      <c r="I109" s="30">
        <v>4.62</v>
      </c>
      <c r="J109" s="27">
        <f t="shared" si="5"/>
        <v>7.4395475999999992</v>
      </c>
      <c r="K109" s="27">
        <f t="shared" si="6"/>
        <v>8.6630152939794787</v>
      </c>
      <c r="L109" s="27">
        <f t="shared" si="7"/>
        <v>15.791391300000001</v>
      </c>
      <c r="M109" s="27">
        <f t="shared" si="8"/>
        <v>8.8578888486497732E-3</v>
      </c>
      <c r="N109" s="27">
        <f t="shared" si="9"/>
        <v>1.6146616871165646E-2</v>
      </c>
    </row>
    <row r="110" spans="1:14" ht="15.75">
      <c r="A110" s="4">
        <v>109</v>
      </c>
      <c r="B110">
        <v>456</v>
      </c>
      <c r="C110">
        <v>74.66</v>
      </c>
      <c r="D110">
        <v>44.56</v>
      </c>
      <c r="E110">
        <v>295</v>
      </c>
      <c r="F110" s="29">
        <v>4.5599999999999996</v>
      </c>
      <c r="G110" s="30">
        <v>7.4659999999999993</v>
      </c>
      <c r="H110" s="30">
        <v>4.62</v>
      </c>
      <c r="I110" s="30">
        <v>3.95</v>
      </c>
      <c r="J110" s="27">
        <f t="shared" si="5"/>
        <v>5.3394016000000004</v>
      </c>
      <c r="K110" s="27">
        <f t="shared" si="6"/>
        <v>6.0530703538830126</v>
      </c>
      <c r="L110" s="27">
        <f t="shared" si="7"/>
        <v>11.069530800000001</v>
      </c>
      <c r="M110" s="27">
        <f t="shared" si="8"/>
        <v>6.1892334906779268E-3</v>
      </c>
      <c r="N110" s="27">
        <f t="shared" si="9"/>
        <v>1.1318538650306749E-2</v>
      </c>
    </row>
    <row r="111" spans="1:14" ht="15.75">
      <c r="A111" s="4">
        <v>110</v>
      </c>
      <c r="B111">
        <v>602</v>
      </c>
      <c r="C111">
        <v>94.32</v>
      </c>
      <c r="D111">
        <v>69.42</v>
      </c>
      <c r="E111">
        <v>317.5</v>
      </c>
      <c r="F111" s="29">
        <v>6.02</v>
      </c>
      <c r="G111" s="30">
        <v>9.4319999999999986</v>
      </c>
      <c r="H111" s="30">
        <v>6.9420000000000002</v>
      </c>
      <c r="I111" s="30">
        <v>4.18</v>
      </c>
      <c r="J111" s="27">
        <f t="shared" si="5"/>
        <v>11.637055696000001</v>
      </c>
      <c r="K111" s="27">
        <f t="shared" si="6"/>
        <v>13.97883117630996</v>
      </c>
      <c r="L111" s="27">
        <f t="shared" si="7"/>
        <v>25.872359748000001</v>
      </c>
      <c r="M111" s="27">
        <f t="shared" si="8"/>
        <v>1.4293283411359877E-2</v>
      </c>
      <c r="N111" s="27">
        <f t="shared" si="9"/>
        <v>2.645435557055215E-2</v>
      </c>
    </row>
    <row r="112" spans="1:14" ht="15.75">
      <c r="A112" s="4">
        <v>111</v>
      </c>
      <c r="B112">
        <v>510</v>
      </c>
      <c r="C112">
        <v>112.12</v>
      </c>
      <c r="D112">
        <v>66.86</v>
      </c>
      <c r="E112">
        <v>259</v>
      </c>
      <c r="F112" s="29">
        <v>5.0999999999999996</v>
      </c>
      <c r="G112" s="30">
        <v>11.212</v>
      </c>
      <c r="H112" s="30">
        <v>6.6859999999999999</v>
      </c>
      <c r="I112" s="30">
        <v>4.59</v>
      </c>
      <c r="J112" s="27">
        <f t="shared" si="5"/>
        <v>10.856001744</v>
      </c>
      <c r="K112" s="27">
        <f t="shared" si="6"/>
        <v>12.993470454022889</v>
      </c>
      <c r="L112" s="27">
        <f t="shared" si="7"/>
        <v>23.945755972000004</v>
      </c>
      <c r="M112" s="27">
        <f t="shared" si="8"/>
        <v>1.3285757110452852E-2</v>
      </c>
      <c r="N112" s="27">
        <f t="shared" si="9"/>
        <v>2.4484413059304707E-2</v>
      </c>
    </row>
    <row r="113" spans="1:14" ht="15.75">
      <c r="A113" s="4">
        <v>112</v>
      </c>
      <c r="B113">
        <v>455</v>
      </c>
      <c r="C113">
        <v>93.63</v>
      </c>
      <c r="D113">
        <v>86.67</v>
      </c>
      <c r="E113">
        <v>309</v>
      </c>
      <c r="F113" s="29">
        <v>4.55</v>
      </c>
      <c r="G113" s="30">
        <v>9.3629999999999995</v>
      </c>
      <c r="H113" s="30">
        <v>5.67</v>
      </c>
      <c r="I113" s="30">
        <v>5</v>
      </c>
      <c r="J113" s="27">
        <f t="shared" si="5"/>
        <v>7.9681395999999998</v>
      </c>
      <c r="K113" s="27">
        <f t="shared" si="6"/>
        <v>9.3308687250834712</v>
      </c>
      <c r="L113" s="27">
        <f t="shared" si="7"/>
        <v>17.019387299999998</v>
      </c>
      <c r="M113" s="27">
        <f t="shared" si="8"/>
        <v>9.5407655675700115E-3</v>
      </c>
      <c r="N113" s="27">
        <f t="shared" si="9"/>
        <v>1.7402236503067482E-2</v>
      </c>
    </row>
    <row r="114" spans="1:14" ht="15.75">
      <c r="A114" s="4">
        <v>113</v>
      </c>
      <c r="B114">
        <v>407</v>
      </c>
      <c r="C114">
        <v>84.26</v>
      </c>
      <c r="D114">
        <v>64.930000000000007</v>
      </c>
      <c r="E114">
        <v>258.5</v>
      </c>
      <c r="F114" s="29">
        <v>4.07</v>
      </c>
      <c r="G114" s="30">
        <v>8.4260000000000002</v>
      </c>
      <c r="H114" s="30">
        <v>5.49</v>
      </c>
      <c r="I114" s="30">
        <v>5.09</v>
      </c>
      <c r="J114" s="27">
        <f t="shared" si="5"/>
        <v>7.4918164000000012</v>
      </c>
      <c r="K114" s="27">
        <f t="shared" si="6"/>
        <v>8.7289358349370652</v>
      </c>
      <c r="L114" s="27">
        <f t="shared" si="7"/>
        <v>15.912185700000006</v>
      </c>
      <c r="M114" s="27">
        <f t="shared" si="8"/>
        <v>8.9252922647618249E-3</v>
      </c>
      <c r="N114" s="27">
        <f t="shared" si="9"/>
        <v>1.6270128527607369E-2</v>
      </c>
    </row>
    <row r="115" spans="1:14" ht="15.75">
      <c r="A115" s="4">
        <v>114</v>
      </c>
      <c r="B115">
        <v>440</v>
      </c>
      <c r="C115">
        <v>40.53</v>
      </c>
      <c r="D115">
        <v>42.26</v>
      </c>
      <c r="E115">
        <v>242.5</v>
      </c>
      <c r="F115" s="29">
        <v>4.4000000000000004</v>
      </c>
      <c r="G115" s="30">
        <v>7.45</v>
      </c>
      <c r="H115" s="30">
        <v>4.226</v>
      </c>
      <c r="I115" s="30">
        <v>2.4249999999999998</v>
      </c>
      <c r="J115" s="27">
        <f t="shared" si="5"/>
        <v>4.4463044639999998</v>
      </c>
      <c r="K115" s="27">
        <f t="shared" si="6"/>
        <v>4.9812607360065773</v>
      </c>
      <c r="L115" s="27">
        <f t="shared" si="7"/>
        <v>9.1538153320000006</v>
      </c>
      <c r="M115" s="27">
        <f t="shared" si="8"/>
        <v>5.093313635998545E-3</v>
      </c>
      <c r="N115" s="27">
        <f t="shared" si="9"/>
        <v>9.3597293783231096E-3</v>
      </c>
    </row>
    <row r="116" spans="1:14" ht="15.75">
      <c r="A116" s="4">
        <v>115</v>
      </c>
      <c r="B116">
        <v>596</v>
      </c>
      <c r="C116">
        <v>94.86</v>
      </c>
      <c r="D116">
        <v>57.32</v>
      </c>
      <c r="E116">
        <v>289</v>
      </c>
      <c r="F116" s="29">
        <v>5.96</v>
      </c>
      <c r="G116" s="30">
        <v>9.4860000000000007</v>
      </c>
      <c r="H116" s="30">
        <v>6.37</v>
      </c>
      <c r="I116" s="30">
        <v>2.89</v>
      </c>
      <c r="J116" s="27">
        <f t="shared" si="5"/>
        <v>9.9215316000000016</v>
      </c>
      <c r="K116" s="27">
        <f t="shared" si="6"/>
        <v>11.809597341187533</v>
      </c>
      <c r="L116" s="27">
        <f t="shared" si="7"/>
        <v>21.668283300000002</v>
      </c>
      <c r="M116" s="27">
        <f t="shared" si="8"/>
        <v>1.2075252905099728E-2</v>
      </c>
      <c r="N116" s="27">
        <f t="shared" si="9"/>
        <v>2.2155708895705523E-2</v>
      </c>
    </row>
    <row r="117" spans="1:14" ht="15.75">
      <c r="A117" s="4">
        <v>116</v>
      </c>
      <c r="B117">
        <v>495</v>
      </c>
      <c r="C117">
        <v>105.38</v>
      </c>
      <c r="D117">
        <v>73.489999999999995</v>
      </c>
      <c r="E117">
        <v>375.5</v>
      </c>
      <c r="F117" s="29">
        <v>4.95</v>
      </c>
      <c r="G117" s="30">
        <v>10.538</v>
      </c>
      <c r="H117" s="30">
        <v>6.35</v>
      </c>
      <c r="I117" s="30">
        <v>5.16</v>
      </c>
      <c r="J117" s="27">
        <f t="shared" si="5"/>
        <v>9.8634899999999988</v>
      </c>
      <c r="K117" s="27">
        <f t="shared" si="6"/>
        <v>11.735944910260864</v>
      </c>
      <c r="L117" s="27">
        <f t="shared" si="7"/>
        <v>21.5278825</v>
      </c>
      <c r="M117" s="27">
        <f t="shared" si="8"/>
        <v>1.1999943671023378E-2</v>
      </c>
      <c r="N117" s="27">
        <f t="shared" si="9"/>
        <v>2.2012149795501024E-2</v>
      </c>
    </row>
    <row r="118" spans="1:14" ht="15.75">
      <c r="A118" s="4">
        <v>117</v>
      </c>
      <c r="B118">
        <v>424</v>
      </c>
      <c r="C118">
        <v>72.94</v>
      </c>
      <c r="D118">
        <v>38.32</v>
      </c>
      <c r="E118">
        <v>242.5</v>
      </c>
      <c r="F118" s="29">
        <v>4.24</v>
      </c>
      <c r="G118" s="30">
        <v>7.2939999999999996</v>
      </c>
      <c r="H118" s="30">
        <v>4.83</v>
      </c>
      <c r="I118" s="30">
        <v>2.4249999999999998</v>
      </c>
      <c r="J118" s="27">
        <f t="shared" si="5"/>
        <v>5.8362195999999997</v>
      </c>
      <c r="K118" s="27">
        <f t="shared" si="6"/>
        <v>6.6614574831153179</v>
      </c>
      <c r="L118" s="27">
        <f t="shared" si="7"/>
        <v>12.161247300000001</v>
      </c>
      <c r="M118" s="27">
        <f t="shared" si="8"/>
        <v>6.8113062199543131E-3</v>
      </c>
      <c r="N118" s="27">
        <f t="shared" si="9"/>
        <v>1.243481319018405E-2</v>
      </c>
    </row>
    <row r="119" spans="1:14" ht="15.75">
      <c r="A119" s="4">
        <v>118</v>
      </c>
      <c r="B119">
        <v>514</v>
      </c>
      <c r="C119">
        <v>91.19</v>
      </c>
      <c r="D119">
        <v>65.16</v>
      </c>
      <c r="E119">
        <v>315</v>
      </c>
      <c r="F119" s="29">
        <v>5.14</v>
      </c>
      <c r="G119" s="30">
        <v>9.1189999999999998</v>
      </c>
      <c r="H119" s="30">
        <v>5.52</v>
      </c>
      <c r="I119" s="30">
        <v>4.1500000000000004</v>
      </c>
      <c r="J119" s="27">
        <f t="shared" si="5"/>
        <v>7.5704655999999986</v>
      </c>
      <c r="K119" s="27">
        <f t="shared" si="6"/>
        <v>8.8281810785302053</v>
      </c>
      <c r="L119" s="27">
        <f t="shared" si="7"/>
        <v>16.094212799999998</v>
      </c>
      <c r="M119" s="27">
        <f t="shared" si="8"/>
        <v>9.0267700189470401E-3</v>
      </c>
      <c r="N119" s="27">
        <f t="shared" si="9"/>
        <v>1.6456250306748462E-2</v>
      </c>
    </row>
    <row r="120" spans="1:14" ht="15.75">
      <c r="A120" s="4">
        <v>119</v>
      </c>
      <c r="B120">
        <v>472</v>
      </c>
      <c r="C120">
        <v>85.12</v>
      </c>
      <c r="D120">
        <v>49.31</v>
      </c>
      <c r="E120">
        <v>277.5</v>
      </c>
      <c r="F120" s="29">
        <v>4.72</v>
      </c>
      <c r="G120" s="30">
        <v>8.5120000000000005</v>
      </c>
      <c r="H120" s="30">
        <v>4.931</v>
      </c>
      <c r="I120" s="30">
        <v>2.7749999999999999</v>
      </c>
      <c r="J120" s="27">
        <f t="shared" si="5"/>
        <v>6.0803168040000006</v>
      </c>
      <c r="K120" s="27">
        <f t="shared" si="6"/>
        <v>6.9628751039102825</v>
      </c>
      <c r="L120" s="27">
        <f t="shared" si="7"/>
        <v>12.703806877000002</v>
      </c>
      <c r="M120" s="27">
        <f t="shared" si="8"/>
        <v>7.1195041962272831E-3</v>
      </c>
      <c r="N120" s="27">
        <f t="shared" si="9"/>
        <v>1.2989577583844582E-2</v>
      </c>
    </row>
    <row r="121" spans="1:14" ht="15.75">
      <c r="A121" s="4">
        <v>120</v>
      </c>
      <c r="B121">
        <v>565</v>
      </c>
      <c r="C121">
        <v>112.96</v>
      </c>
      <c r="D121">
        <v>85.86</v>
      </c>
      <c r="E121">
        <v>413.5</v>
      </c>
      <c r="F121" s="29">
        <v>5.65</v>
      </c>
      <c r="G121" s="30">
        <v>11.295999999999999</v>
      </c>
      <c r="H121" s="30">
        <v>6.58</v>
      </c>
      <c r="I121" s="30">
        <v>5.56</v>
      </c>
      <c r="J121" s="27">
        <f t="shared" si="5"/>
        <v>10.538889600000001</v>
      </c>
      <c r="K121" s="27">
        <f t="shared" si="6"/>
        <v>12.592212120445243</v>
      </c>
      <c r="L121" s="27">
        <f t="shared" si="7"/>
        <v>23.169394800000003</v>
      </c>
      <c r="M121" s="27">
        <f t="shared" si="8"/>
        <v>1.2875472515792682E-2</v>
      </c>
      <c r="N121" s="27">
        <f t="shared" si="9"/>
        <v>2.3690587730061354E-2</v>
      </c>
    </row>
    <row r="122" spans="1:14" ht="15.75">
      <c r="A122" s="4">
        <v>121</v>
      </c>
      <c r="B122">
        <v>596</v>
      </c>
      <c r="C122">
        <v>130.32</v>
      </c>
      <c r="D122">
        <v>93.77</v>
      </c>
      <c r="E122">
        <v>487.5</v>
      </c>
      <c r="F122" s="29">
        <v>5.96</v>
      </c>
      <c r="G122" s="30">
        <v>11.86</v>
      </c>
      <c r="H122" s="30">
        <v>7.38</v>
      </c>
      <c r="I122" s="30">
        <v>5.89</v>
      </c>
      <c r="J122" s="27">
        <f t="shared" si="5"/>
        <v>13.0232416</v>
      </c>
      <c r="K122" s="27">
        <f t="shared" si="6"/>
        <v>15.713914775697178</v>
      </c>
      <c r="L122" s="27">
        <f t="shared" si="7"/>
        <v>29.337970800000001</v>
      </c>
      <c r="M122" s="27">
        <f t="shared" si="8"/>
        <v>1.6067397521162759E-2</v>
      </c>
      <c r="N122" s="27">
        <f t="shared" si="9"/>
        <v>2.9997925153374235E-2</v>
      </c>
    </row>
    <row r="123" spans="1:14" ht="15.75">
      <c r="A123" s="4">
        <v>122</v>
      </c>
      <c r="B123">
        <v>590</v>
      </c>
      <c r="C123">
        <v>85.3</v>
      </c>
      <c r="D123">
        <v>57.96</v>
      </c>
      <c r="E123">
        <v>424.5</v>
      </c>
      <c r="F123" s="29">
        <v>5.9</v>
      </c>
      <c r="G123" s="30">
        <v>8.5299999999999994</v>
      </c>
      <c r="H123" s="30">
        <v>5.7960000000000003</v>
      </c>
      <c r="I123" s="30">
        <v>4.2450000000000001</v>
      </c>
      <c r="J123" s="27">
        <f t="shared" si="5"/>
        <v>8.3078890240000014</v>
      </c>
      <c r="K123" s="27">
        <f t="shared" si="6"/>
        <v>9.7612546905247353</v>
      </c>
      <c r="L123" s="27">
        <f t="shared" si="7"/>
        <v>17.815904112000005</v>
      </c>
      <c r="M123" s="27">
        <f t="shared" si="8"/>
        <v>9.9808330168964579E-3</v>
      </c>
      <c r="N123" s="27">
        <f t="shared" si="9"/>
        <v>1.8216670871165651E-2</v>
      </c>
    </row>
    <row r="124" spans="1:14" ht="15.75">
      <c r="A124" s="4">
        <v>123</v>
      </c>
      <c r="B124">
        <v>614</v>
      </c>
      <c r="C124">
        <v>92.61</v>
      </c>
      <c r="D124">
        <v>58.36</v>
      </c>
      <c r="E124">
        <v>432.5</v>
      </c>
      <c r="F124" s="29">
        <v>6.14</v>
      </c>
      <c r="G124" s="30">
        <v>9.2609999999999992</v>
      </c>
      <c r="H124" s="30">
        <v>5.8360000000000003</v>
      </c>
      <c r="I124" s="30">
        <v>4.3250000000000002</v>
      </c>
      <c r="J124" s="27">
        <f t="shared" si="5"/>
        <v>8.4168349440000014</v>
      </c>
      <c r="K124" s="27">
        <f t="shared" si="6"/>
        <v>9.8993988905536927</v>
      </c>
      <c r="L124" s="27">
        <f t="shared" si="7"/>
        <v>18.072465072000004</v>
      </c>
      <c r="M124" s="27">
        <f t="shared" si="8"/>
        <v>1.0122084755167375E-2</v>
      </c>
      <c r="N124" s="27">
        <f t="shared" si="9"/>
        <v>1.8479003141104299E-2</v>
      </c>
    </row>
    <row r="125" spans="1:14" ht="15.75">
      <c r="A125" s="4">
        <v>124</v>
      </c>
      <c r="B125">
        <v>882</v>
      </c>
      <c r="C125">
        <v>133.41999999999999</v>
      </c>
      <c r="D125">
        <v>89.05</v>
      </c>
      <c r="E125">
        <v>511.5</v>
      </c>
      <c r="F125" s="29">
        <v>8.82</v>
      </c>
      <c r="G125" s="30">
        <v>13.341999999999999</v>
      </c>
      <c r="H125" s="30">
        <v>8.9049999999999994</v>
      </c>
      <c r="I125" s="30">
        <v>6.12</v>
      </c>
      <c r="J125" s="27">
        <f t="shared" si="5"/>
        <v>18.340520099999999</v>
      </c>
      <c r="K125" s="27">
        <f t="shared" si="6"/>
        <v>22.130155769470228</v>
      </c>
      <c r="L125" s="27">
        <f t="shared" si="7"/>
        <v>43.071731924999995</v>
      </c>
      <c r="M125" s="27">
        <f t="shared" si="8"/>
        <v>2.2627971134427636E-2</v>
      </c>
      <c r="N125" s="27">
        <f t="shared" si="9"/>
        <v>4.4040625690184042E-2</v>
      </c>
    </row>
    <row r="126" spans="1:14" ht="15.75">
      <c r="A126" s="4">
        <v>125</v>
      </c>
      <c r="B126">
        <v>770</v>
      </c>
      <c r="C126">
        <v>100.35</v>
      </c>
      <c r="D126">
        <v>70.56</v>
      </c>
      <c r="E126">
        <v>468.5</v>
      </c>
      <c r="F126" s="29">
        <v>7.7</v>
      </c>
      <c r="G126" s="30">
        <v>12.04</v>
      </c>
      <c r="H126" s="30">
        <v>8.27</v>
      </c>
      <c r="I126" s="30">
        <v>5.69</v>
      </c>
      <c r="J126" s="27">
        <f t="shared" si="5"/>
        <v>16.033755599999999</v>
      </c>
      <c r="K126" s="27">
        <f t="shared" si="6"/>
        <v>19.399498004689935</v>
      </c>
      <c r="L126" s="27">
        <f t="shared" si="7"/>
        <v>37.038295300000001</v>
      </c>
      <c r="M126" s="27">
        <f t="shared" si="8"/>
        <v>1.9835887530357806E-2</v>
      </c>
      <c r="N126" s="27">
        <f t="shared" si="9"/>
        <v>3.7871467586912066E-2</v>
      </c>
    </row>
    <row r="127" spans="1:14" ht="15.75">
      <c r="A127" s="4">
        <v>126</v>
      </c>
      <c r="B127">
        <v>882</v>
      </c>
      <c r="C127">
        <v>105.13</v>
      </c>
      <c r="D127">
        <v>71.86</v>
      </c>
      <c r="E127">
        <v>487</v>
      </c>
      <c r="F127" s="29">
        <v>8.82</v>
      </c>
      <c r="G127" s="30">
        <v>10.513</v>
      </c>
      <c r="H127" s="30">
        <v>9.49</v>
      </c>
      <c r="I127" s="30">
        <v>4.87</v>
      </c>
      <c r="J127" s="27">
        <f t="shared" si="5"/>
        <v>20.582696400000003</v>
      </c>
      <c r="K127" s="27">
        <f t="shared" si="6"/>
        <v>24.698325009055061</v>
      </c>
      <c r="L127" s="27">
        <f t="shared" si="7"/>
        <v>49.027625700000009</v>
      </c>
      <c r="M127" s="27">
        <f t="shared" si="8"/>
        <v>2.5253911052203541E-2</v>
      </c>
      <c r="N127" s="27">
        <f t="shared" si="9"/>
        <v>5.0130496625766879E-2</v>
      </c>
    </row>
    <row r="128" spans="1:14" ht="15.75">
      <c r="A128" s="4">
        <v>127</v>
      </c>
      <c r="B128">
        <v>1070</v>
      </c>
      <c r="C128">
        <v>184.54</v>
      </c>
      <c r="D128">
        <v>186.41</v>
      </c>
      <c r="E128">
        <v>895</v>
      </c>
      <c r="F128" s="29">
        <v>10.7</v>
      </c>
      <c r="G128" s="30">
        <v>18.454000000000001</v>
      </c>
      <c r="H128" s="30">
        <v>13.65</v>
      </c>
      <c r="I128" s="30">
        <v>8.9499999999999993</v>
      </c>
      <c r="J128" s="27">
        <f t="shared" si="5"/>
        <v>39.764290000000003</v>
      </c>
      <c r="K128" s="27">
        <f t="shared" si="6"/>
        <v>43.196158909378468</v>
      </c>
      <c r="L128" s="27">
        <f t="shared" si="7"/>
        <v>102.37538250000001</v>
      </c>
      <c r="M128" s="27">
        <f t="shared" si="8"/>
        <v>4.4167851645581256E-2</v>
      </c>
      <c r="N128" s="27">
        <f t="shared" si="9"/>
        <v>0.10467830521472395</v>
      </c>
    </row>
    <row r="129" spans="1:14" ht="15.75">
      <c r="A129" s="4">
        <v>128</v>
      </c>
      <c r="B129">
        <v>522</v>
      </c>
      <c r="C129">
        <v>93.04</v>
      </c>
      <c r="D129">
        <v>62.94</v>
      </c>
      <c r="E129">
        <v>334.5</v>
      </c>
      <c r="F129" s="29">
        <v>5.22</v>
      </c>
      <c r="G129" s="30">
        <v>9.3040000000000003</v>
      </c>
      <c r="H129" s="30">
        <v>6.2939999999999996</v>
      </c>
      <c r="I129" s="30">
        <v>4.3499999999999996</v>
      </c>
      <c r="J129" s="27">
        <f t="shared" si="5"/>
        <v>9.7016715040000001</v>
      </c>
      <c r="K129" s="27">
        <f t="shared" si="6"/>
        <v>11.530556232971394</v>
      </c>
      <c r="L129" s="27">
        <f t="shared" si="7"/>
        <v>21.137130852000002</v>
      </c>
      <c r="M129" s="27">
        <f t="shared" si="8"/>
        <v>1.1789934798539257E-2</v>
      </c>
      <c r="N129" s="27">
        <f t="shared" si="9"/>
        <v>2.1612608233128838E-2</v>
      </c>
    </row>
    <row r="130" spans="1:14" ht="15.75">
      <c r="A130" s="4">
        <v>129</v>
      </c>
      <c r="B130">
        <v>480</v>
      </c>
      <c r="C130">
        <v>108.73</v>
      </c>
      <c r="D130">
        <v>48.37</v>
      </c>
      <c r="E130">
        <v>304.5</v>
      </c>
      <c r="F130" s="29">
        <v>4.8</v>
      </c>
      <c r="G130" s="30">
        <v>10.873000000000001</v>
      </c>
      <c r="H130" s="30">
        <v>5.14</v>
      </c>
      <c r="I130" s="30">
        <v>3.0449999999999999</v>
      </c>
      <c r="J130" s="27">
        <f t="shared" si="5"/>
        <v>6.596054399999999</v>
      </c>
      <c r="K130" s="27">
        <f t="shared" si="6"/>
        <v>7.604184578996537</v>
      </c>
      <c r="L130" s="27">
        <f t="shared" si="7"/>
        <v>13.862617199999999</v>
      </c>
      <c r="M130" s="27">
        <f t="shared" si="8"/>
        <v>7.77523985582468E-3</v>
      </c>
      <c r="N130" s="27">
        <f t="shared" si="9"/>
        <v>1.4174455214723925E-2</v>
      </c>
    </row>
    <row r="131" spans="1:14" ht="15.75">
      <c r="A131" s="4">
        <v>130</v>
      </c>
      <c r="B131">
        <v>496</v>
      </c>
      <c r="C131">
        <v>73.099999999999994</v>
      </c>
      <c r="D131">
        <v>56.36</v>
      </c>
      <c r="E131">
        <v>277.5</v>
      </c>
      <c r="F131" s="29">
        <v>4.96</v>
      </c>
      <c r="G131" s="30">
        <v>7.31</v>
      </c>
      <c r="H131" s="30">
        <v>5.34</v>
      </c>
      <c r="I131" s="30">
        <v>2.89</v>
      </c>
      <c r="J131" s="27">
        <f t="shared" ref="J131:J194" si="10">-1.931+0.816*H131+0.164*(H131^2)</f>
        <v>7.1029983999999997</v>
      </c>
      <c r="K131" s="27">
        <f t="shared" ref="K131:K194" si="11">109.474*(1-EXP(-0.09*H131))^2.685</f>
        <v>8.2393332233292043</v>
      </c>
      <c r="L131" s="27">
        <f t="shared" ref="L131:L194" si="12">-0.519-0.065*H131+0.557*(H131^2)</f>
        <v>15.017089200000001</v>
      </c>
      <c r="M131" s="27">
        <f t="shared" ref="M131:M194" si="13">K131/978</f>
        <v>8.4246760974736237E-3</v>
      </c>
      <c r="N131" s="27">
        <f t="shared" ref="N131:N194" si="14">L131/978</f>
        <v>1.5354896932515339E-2</v>
      </c>
    </row>
    <row r="132" spans="1:14" ht="15.75">
      <c r="A132" s="4">
        <v>131</v>
      </c>
      <c r="B132">
        <v>392</v>
      </c>
      <c r="C132">
        <v>90.76</v>
      </c>
      <c r="D132">
        <v>49.84</v>
      </c>
      <c r="E132">
        <v>370.5</v>
      </c>
      <c r="F132" s="29">
        <v>3.92</v>
      </c>
      <c r="G132" s="30">
        <v>9.0760000000000005</v>
      </c>
      <c r="H132" s="30">
        <v>4.984</v>
      </c>
      <c r="I132" s="30">
        <v>3.7050000000000001</v>
      </c>
      <c r="J132" s="27">
        <f t="shared" si="10"/>
        <v>6.2097459839999996</v>
      </c>
      <c r="K132" s="27">
        <f t="shared" si="11"/>
        <v>7.1232824965558592</v>
      </c>
      <c r="L132" s="27">
        <f t="shared" si="12"/>
        <v>12.993062592000001</v>
      </c>
      <c r="M132" s="27">
        <f t="shared" si="13"/>
        <v>7.2835199351286902E-3</v>
      </c>
      <c r="N132" s="27">
        <f t="shared" si="14"/>
        <v>1.3285340073619633E-2</v>
      </c>
    </row>
    <row r="133" spans="1:14" ht="15.75">
      <c r="A133" s="4">
        <v>132</v>
      </c>
      <c r="B133">
        <v>562</v>
      </c>
      <c r="C133">
        <v>90.74</v>
      </c>
      <c r="D133">
        <v>64.66</v>
      </c>
      <c r="E133">
        <v>337</v>
      </c>
      <c r="F133" s="29">
        <v>5.62</v>
      </c>
      <c r="G133" s="30">
        <v>9.0739999999999998</v>
      </c>
      <c r="H133" s="30">
        <v>6.17</v>
      </c>
      <c r="I133" s="30">
        <v>4.37</v>
      </c>
      <c r="J133" s="27">
        <f t="shared" si="10"/>
        <v>9.3470195999999994</v>
      </c>
      <c r="K133" s="27">
        <f t="shared" si="11"/>
        <v>11.080242803438956</v>
      </c>
      <c r="L133" s="27">
        <f t="shared" si="12"/>
        <v>20.284327300000001</v>
      </c>
      <c r="M133" s="27">
        <f t="shared" si="13"/>
        <v>1.1329491619058238E-2</v>
      </c>
      <c r="N133" s="27">
        <f t="shared" si="14"/>
        <v>2.0740620961145196E-2</v>
      </c>
    </row>
    <row r="134" spans="1:14" ht="15.75">
      <c r="A134" s="4">
        <v>133</v>
      </c>
      <c r="B134">
        <v>425</v>
      </c>
      <c r="C134">
        <v>84.5</v>
      </c>
      <c r="D134">
        <v>41.72</v>
      </c>
      <c r="E134">
        <v>315</v>
      </c>
      <c r="F134" s="29">
        <v>4.25</v>
      </c>
      <c r="G134" s="30">
        <v>8.4499999999999993</v>
      </c>
      <c r="H134" s="30">
        <v>4.1900000000000004</v>
      </c>
      <c r="I134" s="30">
        <v>3.15</v>
      </c>
      <c r="J134" s="27">
        <f t="shared" si="10"/>
        <v>4.3672404000000009</v>
      </c>
      <c r="K134" s="27">
        <f t="shared" si="11"/>
        <v>4.8880240762657872</v>
      </c>
      <c r="L134" s="27">
        <f t="shared" si="12"/>
        <v>8.9873977000000043</v>
      </c>
      <c r="M134" s="27">
        <f t="shared" si="13"/>
        <v>4.9979796280836273E-3</v>
      </c>
      <c r="N134" s="27">
        <f t="shared" si="14"/>
        <v>9.1895682004090023E-3</v>
      </c>
    </row>
    <row r="135" spans="1:14" ht="15.75">
      <c r="A135" s="4">
        <v>134</v>
      </c>
      <c r="B135">
        <v>506</v>
      </c>
      <c r="C135">
        <v>100.65</v>
      </c>
      <c r="D135">
        <v>60.84</v>
      </c>
      <c r="E135">
        <v>281.5</v>
      </c>
      <c r="F135" s="29">
        <v>5.0599999999999996</v>
      </c>
      <c r="G135" s="30">
        <v>10.065000000000001</v>
      </c>
      <c r="H135" s="30">
        <v>6.0840000000000005</v>
      </c>
      <c r="I135" s="30">
        <v>3.92</v>
      </c>
      <c r="J135" s="27">
        <f t="shared" si="10"/>
        <v>9.1040131840000029</v>
      </c>
      <c r="K135" s="27">
        <f t="shared" si="11"/>
        <v>10.771636884205117</v>
      </c>
      <c r="L135" s="27">
        <f t="shared" si="12"/>
        <v>19.702926192000007</v>
      </c>
      <c r="M135" s="27">
        <f t="shared" si="13"/>
        <v>1.101394364438151E-2</v>
      </c>
      <c r="N135" s="27">
        <f t="shared" si="14"/>
        <v>2.0146141300613502E-2</v>
      </c>
    </row>
    <row r="136" spans="1:14" ht="15.75">
      <c r="A136" s="4">
        <v>135</v>
      </c>
      <c r="B136">
        <v>456</v>
      </c>
      <c r="C136">
        <v>73.34</v>
      </c>
      <c r="D136">
        <v>48.99</v>
      </c>
      <c r="E136">
        <v>226</v>
      </c>
      <c r="F136" s="29">
        <v>4.5599999999999996</v>
      </c>
      <c r="G136" s="30">
        <v>7.3340000000000005</v>
      </c>
      <c r="H136" s="30">
        <v>4.899</v>
      </c>
      <c r="I136" s="30">
        <v>2.46</v>
      </c>
      <c r="J136" s="27">
        <f t="shared" si="10"/>
        <v>6.0026169639999996</v>
      </c>
      <c r="K136" s="27">
        <f t="shared" si="11"/>
        <v>6.8667677771836226</v>
      </c>
      <c r="L136" s="27">
        <f t="shared" si="12"/>
        <v>12.530676957000003</v>
      </c>
      <c r="M136" s="27">
        <f t="shared" si="13"/>
        <v>7.0212349459955244E-3</v>
      </c>
      <c r="N136" s="27">
        <f t="shared" si="14"/>
        <v>1.2812553125766873E-2</v>
      </c>
    </row>
    <row r="137" spans="1:14" ht="15.75">
      <c r="A137" s="4">
        <v>136</v>
      </c>
      <c r="B137">
        <v>325</v>
      </c>
      <c r="C137">
        <v>29.31</v>
      </c>
      <c r="D137">
        <v>63.8</v>
      </c>
      <c r="E137">
        <v>309.5</v>
      </c>
      <c r="F137" s="29">
        <v>3.25</v>
      </c>
      <c r="G137" s="30">
        <v>6.93</v>
      </c>
      <c r="H137" s="30">
        <v>3.68</v>
      </c>
      <c r="I137" s="30">
        <v>3.0950000000000002</v>
      </c>
      <c r="J137" s="27">
        <f t="shared" si="10"/>
        <v>3.2928335999999998</v>
      </c>
      <c r="K137" s="27">
        <f t="shared" si="11"/>
        <v>3.655740287261783</v>
      </c>
      <c r="L137" s="27">
        <f t="shared" si="12"/>
        <v>6.7849168000000013</v>
      </c>
      <c r="M137" s="27">
        <f t="shared" si="13"/>
        <v>3.7379757538464039E-3</v>
      </c>
      <c r="N137" s="27">
        <f t="shared" si="14"/>
        <v>6.9375427402862998E-3</v>
      </c>
    </row>
    <row r="138" spans="1:14" ht="15.75">
      <c r="A138" s="4">
        <v>137</v>
      </c>
      <c r="B138">
        <v>456</v>
      </c>
      <c r="C138">
        <v>99.23</v>
      </c>
      <c r="D138">
        <v>70.89</v>
      </c>
      <c r="E138">
        <v>330.5</v>
      </c>
      <c r="F138" s="29">
        <v>4.5599999999999996</v>
      </c>
      <c r="G138" s="30">
        <v>9.923</v>
      </c>
      <c r="H138" s="30">
        <v>5.28</v>
      </c>
      <c r="I138" s="30">
        <v>4.78</v>
      </c>
      <c r="J138" s="27">
        <f t="shared" si="10"/>
        <v>6.9495376000000011</v>
      </c>
      <c r="K138" s="27">
        <f t="shared" si="11"/>
        <v>8.046638115084777</v>
      </c>
      <c r="L138" s="27">
        <f t="shared" si="12"/>
        <v>14.666068800000003</v>
      </c>
      <c r="M138" s="27">
        <f t="shared" si="13"/>
        <v>8.2276463344425118E-3</v>
      </c>
      <c r="N138" s="27">
        <f t="shared" si="14"/>
        <v>1.4995980368098162E-2</v>
      </c>
    </row>
    <row r="139" spans="1:14" ht="15.75">
      <c r="A139" s="4">
        <v>138</v>
      </c>
      <c r="B139">
        <v>556</v>
      </c>
      <c r="C139">
        <v>49.52</v>
      </c>
      <c r="D139">
        <v>33.43</v>
      </c>
      <c r="E139">
        <v>213.5</v>
      </c>
      <c r="F139" s="29">
        <v>5.56</v>
      </c>
      <c r="G139" s="30">
        <v>10.19</v>
      </c>
      <c r="H139" s="30">
        <v>6.48</v>
      </c>
      <c r="I139" s="30">
        <v>5.14</v>
      </c>
      <c r="J139" s="27">
        <f t="shared" si="10"/>
        <v>10.243105600000002</v>
      </c>
      <c r="K139" s="27">
        <f t="shared" si="11"/>
        <v>12.217454096753544</v>
      </c>
      <c r="L139" s="27">
        <f t="shared" si="12"/>
        <v>22.448452800000005</v>
      </c>
      <c r="M139" s="27">
        <f t="shared" si="13"/>
        <v>1.2492284352508737E-2</v>
      </c>
      <c r="N139" s="27">
        <f t="shared" si="14"/>
        <v>2.2953428220858902E-2</v>
      </c>
    </row>
    <row r="140" spans="1:14" ht="15.75">
      <c r="A140" s="4">
        <v>139</v>
      </c>
      <c r="B140">
        <v>334</v>
      </c>
      <c r="C140">
        <v>69.52</v>
      </c>
      <c r="D140">
        <v>44.42</v>
      </c>
      <c r="E140">
        <v>298</v>
      </c>
      <c r="F140" s="29">
        <v>3.34</v>
      </c>
      <c r="G140" s="30">
        <v>6.952</v>
      </c>
      <c r="H140" s="30">
        <v>3.44</v>
      </c>
      <c r="I140" s="30">
        <v>2.98</v>
      </c>
      <c r="J140" s="27">
        <f t="shared" si="10"/>
        <v>2.8167503999999997</v>
      </c>
      <c r="K140" s="27">
        <f t="shared" si="11"/>
        <v>3.1351308994734377</v>
      </c>
      <c r="L140" s="27">
        <f t="shared" si="12"/>
        <v>5.8487151999999991</v>
      </c>
      <c r="M140" s="27">
        <f t="shared" si="13"/>
        <v>3.2056553164350079E-3</v>
      </c>
      <c r="N140" s="27">
        <f t="shared" si="14"/>
        <v>5.9802813905930462E-3</v>
      </c>
    </row>
    <row r="141" spans="1:14" ht="15.75">
      <c r="A141" s="4">
        <v>140</v>
      </c>
      <c r="B141">
        <v>322</v>
      </c>
      <c r="C141">
        <v>111.44</v>
      </c>
      <c r="D141">
        <v>70.819999999999993</v>
      </c>
      <c r="E141">
        <v>406</v>
      </c>
      <c r="F141" s="29">
        <v>3.22</v>
      </c>
      <c r="G141" s="30">
        <v>11.144</v>
      </c>
      <c r="H141" s="30">
        <v>4.08</v>
      </c>
      <c r="I141" s="30">
        <v>4.0599999999999996</v>
      </c>
      <c r="J141" s="27">
        <f t="shared" si="10"/>
        <v>4.1282896000000004</v>
      </c>
      <c r="K141" s="27">
        <f t="shared" si="11"/>
        <v>4.6081449491316668</v>
      </c>
      <c r="L141" s="27">
        <f t="shared" si="12"/>
        <v>8.4878448000000013</v>
      </c>
      <c r="M141" s="27">
        <f t="shared" si="13"/>
        <v>4.7118046514638724E-3</v>
      </c>
      <c r="N141" s="27">
        <f t="shared" si="14"/>
        <v>8.6787779141104301E-3</v>
      </c>
    </row>
    <row r="142" spans="1:14" ht="15.75">
      <c r="A142" s="4">
        <v>141</v>
      </c>
      <c r="B142">
        <v>565</v>
      </c>
      <c r="C142">
        <v>90.96</v>
      </c>
      <c r="D142">
        <v>88.91</v>
      </c>
      <c r="E142">
        <v>356</v>
      </c>
      <c r="F142" s="29">
        <v>5.65</v>
      </c>
      <c r="G142" s="30">
        <v>9.0960000000000001</v>
      </c>
      <c r="H142" s="30">
        <v>5.29</v>
      </c>
      <c r="I142" s="30">
        <v>3.86</v>
      </c>
      <c r="J142" s="27">
        <f t="shared" si="10"/>
        <v>6.9750323999999999</v>
      </c>
      <c r="K142" s="27">
        <f t="shared" si="11"/>
        <v>8.0786273147509249</v>
      </c>
      <c r="L142" s="27">
        <f t="shared" si="12"/>
        <v>14.724293700000002</v>
      </c>
      <c r="M142" s="27">
        <f t="shared" si="13"/>
        <v>8.2603551275571823E-3</v>
      </c>
      <c r="N142" s="27">
        <f t="shared" si="14"/>
        <v>1.5055515030674848E-2</v>
      </c>
    </row>
    <row r="143" spans="1:14" ht="15.75">
      <c r="A143" s="4">
        <v>142</v>
      </c>
      <c r="B143">
        <v>649</v>
      </c>
      <c r="C143">
        <v>93.8</v>
      </c>
      <c r="D143">
        <v>69.709999999999994</v>
      </c>
      <c r="E143">
        <v>331</v>
      </c>
      <c r="F143" s="29">
        <v>6.49</v>
      </c>
      <c r="G143" s="30">
        <v>9.379999999999999</v>
      </c>
      <c r="H143" s="30">
        <v>6.97</v>
      </c>
      <c r="I143" s="30">
        <v>4.51</v>
      </c>
      <c r="J143" s="27">
        <f t="shared" si="10"/>
        <v>11.7237876</v>
      </c>
      <c r="K143" s="27">
        <f t="shared" si="11"/>
        <v>14.087948066506486</v>
      </c>
      <c r="L143" s="27">
        <f t="shared" si="12"/>
        <v>26.087511300000003</v>
      </c>
      <c r="M143" s="27">
        <f t="shared" si="13"/>
        <v>1.4404854873728513E-2</v>
      </c>
      <c r="N143" s="27">
        <f t="shared" si="14"/>
        <v>2.6674346932515341E-2</v>
      </c>
    </row>
    <row r="144" spans="1:14" ht="15.75">
      <c r="A144" s="4">
        <v>143</v>
      </c>
      <c r="B144">
        <v>695</v>
      </c>
      <c r="C144">
        <v>113.82</v>
      </c>
      <c r="D144">
        <v>83.29</v>
      </c>
      <c r="E144">
        <v>425</v>
      </c>
      <c r="F144" s="29">
        <v>6.95</v>
      </c>
      <c r="G144" s="30">
        <v>11.382</v>
      </c>
      <c r="H144" s="30">
        <v>7.34</v>
      </c>
      <c r="I144" s="30">
        <v>6.21</v>
      </c>
      <c r="J144" s="27">
        <f t="shared" si="10"/>
        <v>12.894038399999999</v>
      </c>
      <c r="K144" s="27">
        <f t="shared" si="11"/>
        <v>15.553061222795618</v>
      </c>
      <c r="L144" s="27">
        <f t="shared" si="12"/>
        <v>29.012609200000004</v>
      </c>
      <c r="M144" s="27">
        <f t="shared" si="13"/>
        <v>1.5902925585680593E-2</v>
      </c>
      <c r="N144" s="27">
        <f t="shared" si="14"/>
        <v>2.96652445807771E-2</v>
      </c>
    </row>
    <row r="145" spans="1:14" ht="15.75">
      <c r="A145" s="4">
        <v>144</v>
      </c>
      <c r="B145">
        <v>746</v>
      </c>
      <c r="C145">
        <v>192.82</v>
      </c>
      <c r="D145">
        <v>126.02</v>
      </c>
      <c r="E145">
        <v>540</v>
      </c>
      <c r="F145" s="29">
        <v>7.46</v>
      </c>
      <c r="G145" s="30">
        <v>19.282</v>
      </c>
      <c r="H145" s="30">
        <v>11.6</v>
      </c>
      <c r="I145" s="30">
        <v>7.42</v>
      </c>
      <c r="J145" s="27">
        <f t="shared" si="10"/>
        <v>29.602439999999998</v>
      </c>
      <c r="K145" s="27">
        <f t="shared" si="11"/>
        <v>34.1437532845855</v>
      </c>
      <c r="L145" s="27">
        <f t="shared" si="12"/>
        <v>73.67692000000001</v>
      </c>
      <c r="M145" s="27">
        <f t="shared" si="13"/>
        <v>3.4911813174422802E-2</v>
      </c>
      <c r="N145" s="27">
        <f t="shared" si="14"/>
        <v>7.5334274028629869E-2</v>
      </c>
    </row>
    <row r="146" spans="1:14" ht="15.75">
      <c r="A146" s="4">
        <v>145</v>
      </c>
      <c r="B146">
        <v>845</v>
      </c>
      <c r="C146">
        <v>127.41</v>
      </c>
      <c r="D146">
        <v>99.29</v>
      </c>
      <c r="E146">
        <v>482.5</v>
      </c>
      <c r="F146" s="29">
        <v>8.4499999999999993</v>
      </c>
      <c r="G146" s="30">
        <v>12.741</v>
      </c>
      <c r="H146" s="30">
        <v>7.93</v>
      </c>
      <c r="I146" s="30">
        <v>5.83</v>
      </c>
      <c r="J146" s="27">
        <f t="shared" si="10"/>
        <v>14.853003599999997</v>
      </c>
      <c r="K146" s="27">
        <f t="shared" si="11"/>
        <v>17.96921164146023</v>
      </c>
      <c r="L146" s="27">
        <f t="shared" si="12"/>
        <v>33.992439300000001</v>
      </c>
      <c r="M146" s="27">
        <f t="shared" si="13"/>
        <v>1.8373427036257904E-2</v>
      </c>
      <c r="N146" s="27">
        <f t="shared" si="14"/>
        <v>3.4757095398773009E-2</v>
      </c>
    </row>
    <row r="147" spans="1:14" ht="15.75">
      <c r="A147" s="4">
        <v>146</v>
      </c>
      <c r="B147">
        <v>870</v>
      </c>
      <c r="C147">
        <v>54.4</v>
      </c>
      <c r="D147">
        <v>82.08</v>
      </c>
      <c r="E147">
        <v>483</v>
      </c>
      <c r="F147" s="29">
        <v>8.6999999999999993</v>
      </c>
      <c r="G147" s="30">
        <v>14.45</v>
      </c>
      <c r="H147" s="30">
        <v>9.2100000000000009</v>
      </c>
      <c r="I147" s="30">
        <v>4.92</v>
      </c>
      <c r="J147" s="27">
        <f t="shared" si="10"/>
        <v>19.495512400000003</v>
      </c>
      <c r="K147" s="27">
        <f t="shared" si="11"/>
        <v>23.463928529482224</v>
      </c>
      <c r="L147" s="27">
        <f t="shared" si="12"/>
        <v>46.129373700000016</v>
      </c>
      <c r="M147" s="27">
        <f t="shared" si="13"/>
        <v>2.3991746962660761E-2</v>
      </c>
      <c r="N147" s="27">
        <f t="shared" si="14"/>
        <v>4.7167048773006148E-2</v>
      </c>
    </row>
    <row r="148" spans="1:14" ht="15.75">
      <c r="A148" s="4">
        <v>147</v>
      </c>
      <c r="B148">
        <v>895</v>
      </c>
      <c r="C148">
        <v>153.1</v>
      </c>
      <c r="D148">
        <v>112.83</v>
      </c>
      <c r="E148">
        <v>584</v>
      </c>
      <c r="F148" s="29">
        <v>8.9499999999999993</v>
      </c>
      <c r="G148" s="30">
        <v>15.309999999999999</v>
      </c>
      <c r="H148" s="30">
        <v>10.050000000000001</v>
      </c>
      <c r="I148" s="30">
        <v>5.84</v>
      </c>
      <c r="J148" s="27">
        <f t="shared" si="10"/>
        <v>22.834210000000002</v>
      </c>
      <c r="K148" s="27">
        <f t="shared" si="11"/>
        <v>27.188812251455239</v>
      </c>
      <c r="L148" s="27">
        <f t="shared" si="12"/>
        <v>55.086142500000015</v>
      </c>
      <c r="M148" s="27">
        <f t="shared" si="13"/>
        <v>2.7800421525005357E-2</v>
      </c>
      <c r="N148" s="27">
        <f t="shared" si="14"/>
        <v>5.6325299079754615E-2</v>
      </c>
    </row>
    <row r="149" spans="1:14" ht="15.75">
      <c r="A149" s="4">
        <v>148</v>
      </c>
      <c r="B149">
        <v>940</v>
      </c>
      <c r="C149">
        <v>170.82</v>
      </c>
      <c r="D149">
        <v>100.51</v>
      </c>
      <c r="E149">
        <v>484</v>
      </c>
      <c r="F149" s="29">
        <v>9.4</v>
      </c>
      <c r="G149" s="30">
        <v>17.082000000000001</v>
      </c>
      <c r="H149" s="30">
        <v>10.48</v>
      </c>
      <c r="I149" s="30">
        <v>6.28</v>
      </c>
      <c r="J149" s="27">
        <f t="shared" si="10"/>
        <v>24.632865600000002</v>
      </c>
      <c r="K149" s="27">
        <f t="shared" si="11"/>
        <v>29.114311508140727</v>
      </c>
      <c r="L149" s="27">
        <f t="shared" si="12"/>
        <v>59.975332800000011</v>
      </c>
      <c r="M149" s="27">
        <f t="shared" si="13"/>
        <v>2.9769234670900539E-2</v>
      </c>
      <c r="N149" s="27">
        <f t="shared" si="14"/>
        <v>6.1324471165644184E-2</v>
      </c>
    </row>
    <row r="150" spans="1:14" ht="15.75">
      <c r="A150" s="4">
        <v>149</v>
      </c>
      <c r="B150">
        <v>1020</v>
      </c>
      <c r="C150">
        <v>163.44</v>
      </c>
      <c r="D150">
        <v>143.35</v>
      </c>
      <c r="E150">
        <v>525</v>
      </c>
      <c r="F150" s="29">
        <v>10.199999999999999</v>
      </c>
      <c r="G150" s="30">
        <v>16.344000000000001</v>
      </c>
      <c r="H150" s="30">
        <v>12.45</v>
      </c>
      <c r="I150" s="30">
        <v>7.25</v>
      </c>
      <c r="J150" s="27">
        <f t="shared" si="10"/>
        <v>33.648609999999991</v>
      </c>
      <c r="K150" s="27">
        <f t="shared" si="11"/>
        <v>37.936817712131024</v>
      </c>
      <c r="L150" s="27">
        <f t="shared" si="12"/>
        <v>85.008142499999991</v>
      </c>
      <c r="M150" s="27">
        <f t="shared" si="13"/>
        <v>3.8790202159643176E-2</v>
      </c>
      <c r="N150" s="27">
        <f t="shared" si="14"/>
        <v>8.6920391104294475E-2</v>
      </c>
    </row>
    <row r="151" spans="1:14" ht="15.75">
      <c r="A151" s="4">
        <v>150</v>
      </c>
      <c r="B151">
        <v>780</v>
      </c>
      <c r="C151">
        <v>154.05000000000001</v>
      </c>
      <c r="D151">
        <v>107.83</v>
      </c>
      <c r="E151">
        <v>363</v>
      </c>
      <c r="F151" s="29">
        <v>7.8</v>
      </c>
      <c r="G151" s="30">
        <v>15.405000000000001</v>
      </c>
      <c r="H151" s="30">
        <v>9.7799999999999994</v>
      </c>
      <c r="I151" s="30">
        <v>6.63</v>
      </c>
      <c r="J151" s="27">
        <f t="shared" si="10"/>
        <v>21.735817599999997</v>
      </c>
      <c r="K151" s="27">
        <f t="shared" si="11"/>
        <v>25.984980602075993</v>
      </c>
      <c r="L151" s="27">
        <f t="shared" si="12"/>
        <v>52.121458799999999</v>
      </c>
      <c r="M151" s="27">
        <f t="shared" si="13"/>
        <v>2.6569509818073614E-2</v>
      </c>
      <c r="N151" s="27">
        <f t="shared" si="14"/>
        <v>5.3293925153374229E-2</v>
      </c>
    </row>
    <row r="152" spans="1:14" ht="15.75">
      <c r="A152" s="4">
        <v>151</v>
      </c>
      <c r="B152">
        <v>424</v>
      </c>
      <c r="C152">
        <v>58.26</v>
      </c>
      <c r="D152">
        <v>80.83</v>
      </c>
      <c r="E152">
        <v>353.5</v>
      </c>
      <c r="F152" s="29">
        <v>4.24</v>
      </c>
      <c r="G152" s="30">
        <v>7.83</v>
      </c>
      <c r="H152" s="30">
        <v>4.38</v>
      </c>
      <c r="I152" s="30">
        <v>4.74</v>
      </c>
      <c r="J152" s="27">
        <f t="shared" si="10"/>
        <v>4.7893215999999992</v>
      </c>
      <c r="K152" s="27">
        <f t="shared" si="11"/>
        <v>5.389095987378699</v>
      </c>
      <c r="L152" s="27">
        <f t="shared" si="12"/>
        <v>9.8820107999999998</v>
      </c>
      <c r="M152" s="27">
        <f t="shared" si="13"/>
        <v>5.5103230954792427E-3</v>
      </c>
      <c r="N152" s="27">
        <f t="shared" si="14"/>
        <v>1.0104305521472392E-2</v>
      </c>
    </row>
    <row r="153" spans="1:14" ht="15.75">
      <c r="A153" s="4">
        <v>152</v>
      </c>
      <c r="B153">
        <v>472</v>
      </c>
      <c r="C153">
        <v>56.8</v>
      </c>
      <c r="D153">
        <v>53.12</v>
      </c>
      <c r="E153">
        <v>415</v>
      </c>
      <c r="F153" s="29">
        <v>4.72</v>
      </c>
      <c r="G153" s="30">
        <v>7.68</v>
      </c>
      <c r="H153" s="30">
        <v>5.3119999999999994</v>
      </c>
      <c r="I153" s="30">
        <v>4.1500000000000004</v>
      </c>
      <c r="J153" s="27">
        <f t="shared" si="10"/>
        <v>7.0312364159999978</v>
      </c>
      <c r="K153" s="27">
        <f t="shared" si="11"/>
        <v>8.1491822364382998</v>
      </c>
      <c r="L153" s="27">
        <f t="shared" si="12"/>
        <v>14.852780607999996</v>
      </c>
      <c r="M153" s="27">
        <f t="shared" si="13"/>
        <v>8.3324971742722905E-3</v>
      </c>
      <c r="N153" s="27">
        <f t="shared" si="14"/>
        <v>1.5186892237218809E-2</v>
      </c>
    </row>
    <row r="154" spans="1:14" ht="15.75">
      <c r="A154" s="4">
        <v>153</v>
      </c>
      <c r="B154">
        <v>412</v>
      </c>
      <c r="C154">
        <v>78.5</v>
      </c>
      <c r="D154">
        <v>51.26</v>
      </c>
      <c r="E154">
        <v>307</v>
      </c>
      <c r="F154" s="29">
        <v>4.12</v>
      </c>
      <c r="G154" s="30">
        <v>7.85</v>
      </c>
      <c r="H154" s="30">
        <v>5.1259999999999994</v>
      </c>
      <c r="I154" s="30">
        <v>3.07</v>
      </c>
      <c r="J154" s="27">
        <f t="shared" si="10"/>
        <v>6.5610596639999983</v>
      </c>
      <c r="K154" s="27">
        <f t="shared" si="11"/>
        <v>7.560499511410657</v>
      </c>
      <c r="L154" s="27">
        <f t="shared" si="12"/>
        <v>13.783472931999997</v>
      </c>
      <c r="M154" s="27">
        <f t="shared" si="13"/>
        <v>7.7305720975569094E-3</v>
      </c>
      <c r="N154" s="27">
        <f t="shared" si="14"/>
        <v>1.409353060531697E-2</v>
      </c>
    </row>
    <row r="155" spans="1:14" ht="15.75">
      <c r="A155" s="4">
        <v>154</v>
      </c>
      <c r="B155">
        <v>507</v>
      </c>
      <c r="C155">
        <v>84.78</v>
      </c>
      <c r="D155">
        <v>25.24</v>
      </c>
      <c r="E155">
        <v>265</v>
      </c>
      <c r="F155" s="29">
        <v>5.07</v>
      </c>
      <c r="G155" s="30">
        <v>8.4779999999999998</v>
      </c>
      <c r="H155" s="30">
        <v>5.62</v>
      </c>
      <c r="I155" s="30">
        <v>3.65</v>
      </c>
      <c r="J155" s="27">
        <f t="shared" si="10"/>
        <v>7.8347616000000002</v>
      </c>
      <c r="K155" s="27">
        <f t="shared" si="11"/>
        <v>9.1621214598934095</v>
      </c>
      <c r="L155" s="27">
        <f t="shared" si="12"/>
        <v>16.708210800000003</v>
      </c>
      <c r="M155" s="27">
        <f t="shared" si="13"/>
        <v>9.3682223516292525E-3</v>
      </c>
      <c r="N155" s="27">
        <f t="shared" si="14"/>
        <v>1.708406012269939E-2</v>
      </c>
    </row>
    <row r="156" spans="1:14" ht="15.75">
      <c r="A156" s="4">
        <v>155</v>
      </c>
      <c r="B156">
        <v>522</v>
      </c>
      <c r="C156">
        <v>98.88</v>
      </c>
      <c r="D156">
        <v>62.44</v>
      </c>
      <c r="E156">
        <v>400.5</v>
      </c>
      <c r="F156" s="29">
        <v>5.22</v>
      </c>
      <c r="G156" s="30">
        <v>9.8879999999999999</v>
      </c>
      <c r="H156" s="30">
        <v>6.2439999999999998</v>
      </c>
      <c r="I156" s="30">
        <v>4.49</v>
      </c>
      <c r="J156" s="27">
        <f t="shared" si="10"/>
        <v>9.5580599040000003</v>
      </c>
      <c r="K156" s="27">
        <f t="shared" si="11"/>
        <v>11.348229216458096</v>
      </c>
      <c r="L156" s="27">
        <f t="shared" si="12"/>
        <v>20.791197552000003</v>
      </c>
      <c r="M156" s="27">
        <f t="shared" si="13"/>
        <v>1.1603506356296622E-2</v>
      </c>
      <c r="N156" s="27">
        <f t="shared" si="14"/>
        <v>2.1258893202453992E-2</v>
      </c>
    </row>
    <row r="157" spans="1:14" ht="15.75">
      <c r="A157" s="4">
        <v>156</v>
      </c>
      <c r="B157">
        <v>515</v>
      </c>
      <c r="C157">
        <v>80.63</v>
      </c>
      <c r="D157">
        <v>52.64</v>
      </c>
      <c r="E157">
        <v>315.5</v>
      </c>
      <c r="F157" s="29">
        <v>5.15</v>
      </c>
      <c r="G157" s="30">
        <v>8.0629999999999988</v>
      </c>
      <c r="H157" s="30">
        <v>5.68</v>
      </c>
      <c r="I157" s="30">
        <v>3.1549999999999998</v>
      </c>
      <c r="J157" s="27">
        <f t="shared" si="10"/>
        <v>7.9949136000000003</v>
      </c>
      <c r="K157" s="27">
        <f t="shared" si="11"/>
        <v>9.3647585939277995</v>
      </c>
      <c r="L157" s="27">
        <f t="shared" si="12"/>
        <v>17.0819568</v>
      </c>
      <c r="M157" s="27">
        <f t="shared" si="13"/>
        <v>9.5754177852022497E-3</v>
      </c>
      <c r="N157" s="27">
        <f t="shared" si="14"/>
        <v>1.7466213496932517E-2</v>
      </c>
    </row>
    <row r="158" spans="1:14" ht="15.75">
      <c r="A158" s="4">
        <v>157</v>
      </c>
      <c r="B158">
        <v>445</v>
      </c>
      <c r="C158">
        <v>93.42</v>
      </c>
      <c r="D158">
        <v>56.83</v>
      </c>
      <c r="E158">
        <v>301</v>
      </c>
      <c r="F158" s="29">
        <v>4.45</v>
      </c>
      <c r="G158" s="30">
        <v>9.3420000000000005</v>
      </c>
      <c r="H158" s="30">
        <v>5.26</v>
      </c>
      <c r="I158" s="30">
        <v>4.18</v>
      </c>
      <c r="J158" s="27">
        <f t="shared" si="10"/>
        <v>6.8986463999999996</v>
      </c>
      <c r="K158" s="27">
        <f t="shared" si="11"/>
        <v>7.982812566224978</v>
      </c>
      <c r="L158" s="27">
        <f t="shared" si="12"/>
        <v>14.549953200000001</v>
      </c>
      <c r="M158" s="27">
        <f t="shared" si="13"/>
        <v>8.162385037039855E-3</v>
      </c>
      <c r="N158" s="27">
        <f t="shared" si="14"/>
        <v>1.4877252760736197E-2</v>
      </c>
    </row>
    <row r="159" spans="1:14" ht="15.75">
      <c r="A159" s="4">
        <v>158</v>
      </c>
      <c r="B159">
        <v>463</v>
      </c>
      <c r="C159">
        <v>80.930000000000007</v>
      </c>
      <c r="D159">
        <v>45.35</v>
      </c>
      <c r="E159">
        <v>300.5</v>
      </c>
      <c r="F159" s="29">
        <v>4.63</v>
      </c>
      <c r="G159" s="30">
        <v>8.093</v>
      </c>
      <c r="H159" s="30">
        <v>4.84</v>
      </c>
      <c r="I159" s="30">
        <v>3.0049999999999999</v>
      </c>
      <c r="J159" s="27">
        <f t="shared" si="10"/>
        <v>5.8602384000000001</v>
      </c>
      <c r="K159" s="27">
        <f t="shared" si="11"/>
        <v>6.6910490092010413</v>
      </c>
      <c r="L159" s="27">
        <f t="shared" si="12"/>
        <v>12.2144592</v>
      </c>
      <c r="M159" s="27">
        <f t="shared" si="13"/>
        <v>6.8415634040910446E-3</v>
      </c>
      <c r="N159" s="27">
        <f t="shared" si="14"/>
        <v>1.2489222085889571E-2</v>
      </c>
    </row>
    <row r="160" spans="1:14" ht="15.75">
      <c r="A160" s="4">
        <v>159</v>
      </c>
      <c r="B160">
        <v>422</v>
      </c>
      <c r="C160">
        <v>74.83</v>
      </c>
      <c r="D160">
        <v>55.1</v>
      </c>
      <c r="E160">
        <v>265</v>
      </c>
      <c r="F160" s="29">
        <v>4.22</v>
      </c>
      <c r="G160" s="30">
        <v>7.4829999999999997</v>
      </c>
      <c r="H160" s="30">
        <v>5.51</v>
      </c>
      <c r="I160" s="30">
        <v>2.65</v>
      </c>
      <c r="J160" s="27">
        <f t="shared" si="10"/>
        <v>7.5442163999999998</v>
      </c>
      <c r="K160" s="27">
        <f t="shared" si="11"/>
        <v>8.7950508853241036</v>
      </c>
      <c r="L160" s="27">
        <f t="shared" si="12"/>
        <v>16.033425700000002</v>
      </c>
      <c r="M160" s="27">
        <f t="shared" si="13"/>
        <v>8.9928945657710667E-3</v>
      </c>
      <c r="N160" s="27">
        <f t="shared" si="14"/>
        <v>1.6394095807770962E-2</v>
      </c>
    </row>
    <row r="161" spans="1:14" ht="15.75">
      <c r="A161" s="4">
        <v>160</v>
      </c>
      <c r="B161">
        <v>56</v>
      </c>
      <c r="C161">
        <v>60.45</v>
      </c>
      <c r="D161">
        <v>37.700000000000003</v>
      </c>
      <c r="E161">
        <v>294</v>
      </c>
      <c r="F161" s="29">
        <v>3.56</v>
      </c>
      <c r="G161" s="30">
        <v>6.0449999999999999</v>
      </c>
      <c r="H161" s="30">
        <v>3.7700000000000005</v>
      </c>
      <c r="I161" s="30">
        <v>2.94</v>
      </c>
      <c r="J161" s="27">
        <f t="shared" si="10"/>
        <v>3.4762356000000008</v>
      </c>
      <c r="K161" s="27">
        <f t="shared" si="11"/>
        <v>3.8609237426498582</v>
      </c>
      <c r="L161" s="27">
        <f t="shared" si="12"/>
        <v>7.152535300000002</v>
      </c>
      <c r="M161" s="27">
        <f t="shared" si="13"/>
        <v>3.9477747879855399E-3</v>
      </c>
      <c r="N161" s="27">
        <f t="shared" si="14"/>
        <v>7.3134307770961167E-3</v>
      </c>
    </row>
    <row r="162" spans="1:14" ht="15.75">
      <c r="A162" s="4">
        <v>161</v>
      </c>
      <c r="B162">
        <v>532</v>
      </c>
      <c r="C162">
        <v>95.67</v>
      </c>
      <c r="D162">
        <v>75.64</v>
      </c>
      <c r="E162">
        <v>362</v>
      </c>
      <c r="F162" s="29">
        <v>5.32</v>
      </c>
      <c r="G162" s="30">
        <v>9.5670000000000002</v>
      </c>
      <c r="H162" s="30">
        <v>6.56</v>
      </c>
      <c r="I162" s="30">
        <v>4.6900000000000004</v>
      </c>
      <c r="J162" s="27">
        <f t="shared" si="10"/>
        <v>10.479470399999999</v>
      </c>
      <c r="K162" s="27">
        <f t="shared" si="11"/>
        <v>12.516962758982825</v>
      </c>
      <c r="L162" s="27">
        <f t="shared" si="12"/>
        <v>23.0243152</v>
      </c>
      <c r="M162" s="27">
        <f t="shared" si="13"/>
        <v>1.2798530428407796E-2</v>
      </c>
      <c r="N162" s="27">
        <f t="shared" si="14"/>
        <v>2.3542244580777097E-2</v>
      </c>
    </row>
    <row r="163" spans="1:14" ht="15.75">
      <c r="A163" s="4">
        <v>162</v>
      </c>
      <c r="B163">
        <v>512</v>
      </c>
      <c r="C163">
        <v>106.28</v>
      </c>
      <c r="D163">
        <v>81.84</v>
      </c>
      <c r="E163">
        <v>402.5</v>
      </c>
      <c r="F163" s="29">
        <v>5.12</v>
      </c>
      <c r="G163" s="30">
        <v>10.628</v>
      </c>
      <c r="H163" s="30">
        <v>6.28</v>
      </c>
      <c r="I163" s="30">
        <v>4.0250000000000004</v>
      </c>
      <c r="J163" s="27">
        <f t="shared" si="10"/>
        <v>9.6613776000000016</v>
      </c>
      <c r="K163" s="27">
        <f t="shared" si="11"/>
        <v>11.47940363929164</v>
      </c>
      <c r="L163" s="27">
        <f t="shared" si="12"/>
        <v>21.039988800000003</v>
      </c>
      <c r="M163" s="27">
        <f t="shared" si="13"/>
        <v>1.1737631533018036E-2</v>
      </c>
      <c r="N163" s="27">
        <f t="shared" si="14"/>
        <v>2.1513280981595096E-2</v>
      </c>
    </row>
    <row r="164" spans="1:14" ht="15.75">
      <c r="A164" s="4">
        <v>163</v>
      </c>
      <c r="B164">
        <v>552</v>
      </c>
      <c r="C164">
        <v>78.94</v>
      </c>
      <c r="D164">
        <v>45.95</v>
      </c>
      <c r="E164">
        <v>336.5</v>
      </c>
      <c r="F164" s="29">
        <v>5.52</v>
      </c>
      <c r="G164" s="30">
        <v>7.8940000000000001</v>
      </c>
      <c r="H164" s="30">
        <v>5.6</v>
      </c>
      <c r="I164" s="30">
        <v>3.3650000000000002</v>
      </c>
      <c r="J164" s="27">
        <f t="shared" si="10"/>
        <v>7.7816399999999986</v>
      </c>
      <c r="K164" s="27">
        <f t="shared" si="11"/>
        <v>9.0949522328623136</v>
      </c>
      <c r="L164" s="27">
        <f t="shared" si="12"/>
        <v>16.584520000000001</v>
      </c>
      <c r="M164" s="27">
        <f t="shared" si="13"/>
        <v>9.2995421603909133E-3</v>
      </c>
      <c r="N164" s="27">
        <f t="shared" si="14"/>
        <v>1.6957586912065441E-2</v>
      </c>
    </row>
    <row r="165" spans="1:14" ht="15.75">
      <c r="A165" s="4">
        <v>164</v>
      </c>
      <c r="B165">
        <v>614</v>
      </c>
      <c r="C165">
        <v>106.44</v>
      </c>
      <c r="D165">
        <v>73.33</v>
      </c>
      <c r="E165">
        <v>399</v>
      </c>
      <c r="F165" s="29">
        <v>6.14</v>
      </c>
      <c r="G165" s="30">
        <v>10.644</v>
      </c>
      <c r="H165" s="30">
        <v>7.3330000000000002</v>
      </c>
      <c r="I165" s="30">
        <v>4.99</v>
      </c>
      <c r="J165" s="27">
        <f t="shared" si="10"/>
        <v>12.871481796000001</v>
      </c>
      <c r="K165" s="27">
        <f t="shared" si="11"/>
        <v>15.524959248298968</v>
      </c>
      <c r="L165" s="27">
        <f t="shared" si="12"/>
        <v>28.955854173000002</v>
      </c>
      <c r="M165" s="27">
        <f t="shared" si="13"/>
        <v>1.5874191460428393E-2</v>
      </c>
      <c r="N165" s="27">
        <f t="shared" si="14"/>
        <v>2.9607212855828222E-2</v>
      </c>
    </row>
    <row r="166" spans="1:14" ht="15.75">
      <c r="A166" s="4">
        <v>165</v>
      </c>
      <c r="B166">
        <v>636</v>
      </c>
      <c r="C166">
        <v>133.1</v>
      </c>
      <c r="D166">
        <v>118.71</v>
      </c>
      <c r="E166">
        <v>522</v>
      </c>
      <c r="F166" s="29">
        <v>6.36</v>
      </c>
      <c r="G166" s="30">
        <v>13.309999999999999</v>
      </c>
      <c r="H166" s="30">
        <v>8.2100000000000009</v>
      </c>
      <c r="I166" s="30">
        <v>6.33</v>
      </c>
      <c r="J166" s="27">
        <f t="shared" si="10"/>
        <v>15.822632400000003</v>
      </c>
      <c r="K166" s="27">
        <f t="shared" si="11"/>
        <v>19.145308553978023</v>
      </c>
      <c r="L166" s="27">
        <f t="shared" si="12"/>
        <v>36.491433700000009</v>
      </c>
      <c r="M166" s="27">
        <f t="shared" si="13"/>
        <v>1.9575980116541946E-2</v>
      </c>
      <c r="N166" s="27">
        <f t="shared" si="14"/>
        <v>3.7312304396728023E-2</v>
      </c>
    </row>
    <row r="167" spans="1:14" ht="15.75">
      <c r="A167" s="4">
        <v>166</v>
      </c>
      <c r="B167">
        <v>626</v>
      </c>
      <c r="C167">
        <v>108.95</v>
      </c>
      <c r="D167">
        <v>85.7</v>
      </c>
      <c r="E167">
        <v>398.5</v>
      </c>
      <c r="F167" s="29">
        <v>6.26</v>
      </c>
      <c r="G167" s="30">
        <v>10.895</v>
      </c>
      <c r="H167" s="30">
        <v>7.57</v>
      </c>
      <c r="I167" s="30">
        <v>5.19</v>
      </c>
      <c r="J167" s="27">
        <f t="shared" si="10"/>
        <v>13.6441236</v>
      </c>
      <c r="K167" s="27">
        <f t="shared" si="11"/>
        <v>16.484092760193413</v>
      </c>
      <c r="L167" s="27">
        <f t="shared" si="12"/>
        <v>30.907779300000005</v>
      </c>
      <c r="M167" s="27">
        <f t="shared" si="13"/>
        <v>1.6854900572794901E-2</v>
      </c>
      <c r="N167" s="27">
        <f t="shared" si="14"/>
        <v>3.1603046319018412E-2</v>
      </c>
    </row>
    <row r="168" spans="1:14" ht="15.75">
      <c r="A168" s="4">
        <v>167</v>
      </c>
      <c r="B168">
        <v>885</v>
      </c>
      <c r="C168">
        <v>165.4</v>
      </c>
      <c r="D168">
        <v>149.76</v>
      </c>
      <c r="E168">
        <v>582</v>
      </c>
      <c r="F168" s="29">
        <v>8.85</v>
      </c>
      <c r="G168" s="30">
        <v>16.54</v>
      </c>
      <c r="H168" s="30">
        <v>11.58</v>
      </c>
      <c r="I168" s="30">
        <v>6.82</v>
      </c>
      <c r="J168" s="27">
        <f t="shared" si="10"/>
        <v>29.510089600000001</v>
      </c>
      <c r="K168" s="27">
        <f t="shared" si="11"/>
        <v>34.054090629851359</v>
      </c>
      <c r="L168" s="27">
        <f t="shared" si="12"/>
        <v>73.419994799999998</v>
      </c>
      <c r="M168" s="27">
        <f t="shared" si="13"/>
        <v>3.4820133568355172E-2</v>
      </c>
      <c r="N168" s="27">
        <f t="shared" si="14"/>
        <v>7.5071569325153367E-2</v>
      </c>
    </row>
    <row r="169" spans="1:14" ht="15.75">
      <c r="A169" s="4">
        <v>168</v>
      </c>
      <c r="B169">
        <v>746</v>
      </c>
      <c r="C169">
        <v>108.75</v>
      </c>
      <c r="D169">
        <v>58.011000000000003</v>
      </c>
      <c r="E169">
        <v>496</v>
      </c>
      <c r="F169" s="29">
        <v>7.46</v>
      </c>
      <c r="G169" s="30">
        <v>10.875</v>
      </c>
      <c r="H169" s="30">
        <v>9.75</v>
      </c>
      <c r="I169" s="30">
        <v>5.96</v>
      </c>
      <c r="J169" s="27">
        <f t="shared" si="10"/>
        <v>21.61525</v>
      </c>
      <c r="K169" s="27">
        <f t="shared" si="11"/>
        <v>25.851545171567555</v>
      </c>
      <c r="L169" s="27">
        <f t="shared" si="12"/>
        <v>51.79706250000001</v>
      </c>
      <c r="M169" s="27">
        <f t="shared" si="13"/>
        <v>2.6433072772563963E-2</v>
      </c>
      <c r="N169" s="27">
        <f t="shared" si="14"/>
        <v>5.2962231595092037E-2</v>
      </c>
    </row>
    <row r="170" spans="1:14" ht="15.75">
      <c r="A170" s="4">
        <v>169</v>
      </c>
      <c r="B170">
        <v>980</v>
      </c>
      <c r="C170">
        <v>175.56</v>
      </c>
      <c r="D170">
        <v>155.35</v>
      </c>
      <c r="E170">
        <v>760</v>
      </c>
      <c r="F170" s="29">
        <v>9.8000000000000007</v>
      </c>
      <c r="G170" s="30">
        <v>17.556000000000001</v>
      </c>
      <c r="H170" s="30">
        <v>11.54</v>
      </c>
      <c r="I170" s="30">
        <v>7.6</v>
      </c>
      <c r="J170" s="27">
        <f t="shared" si="10"/>
        <v>29.325782399999998</v>
      </c>
      <c r="K170" s="27">
        <f t="shared" si="11"/>
        <v>33.874726041636123</v>
      </c>
      <c r="L170" s="27">
        <f t="shared" si="12"/>
        <v>72.907481200000007</v>
      </c>
      <c r="M170" s="27">
        <f t="shared" si="13"/>
        <v>3.4636734193901966E-2</v>
      </c>
      <c r="N170" s="27">
        <f t="shared" si="14"/>
        <v>7.4547526789366061E-2</v>
      </c>
    </row>
    <row r="171" spans="1:14" ht="15.75">
      <c r="A171" s="4">
        <v>170</v>
      </c>
      <c r="B171">
        <v>920</v>
      </c>
      <c r="C171">
        <v>149.69999999999999</v>
      </c>
      <c r="D171">
        <v>146.93</v>
      </c>
      <c r="E171">
        <v>632</v>
      </c>
      <c r="F171" s="29">
        <v>9.1999999999999993</v>
      </c>
      <c r="G171" s="30">
        <v>14.969999999999999</v>
      </c>
      <c r="H171" s="30">
        <v>11.29</v>
      </c>
      <c r="I171" s="30">
        <v>6.32</v>
      </c>
      <c r="J171" s="27">
        <f t="shared" si="10"/>
        <v>28.185752399999998</v>
      </c>
      <c r="K171" s="27">
        <f t="shared" si="11"/>
        <v>32.752705989249222</v>
      </c>
      <c r="L171" s="27">
        <f t="shared" si="12"/>
        <v>69.744653700000001</v>
      </c>
      <c r="M171" s="27">
        <f t="shared" si="13"/>
        <v>3.3489474426635198E-2</v>
      </c>
      <c r="N171" s="27">
        <f t="shared" si="14"/>
        <v>7.1313551840490805E-2</v>
      </c>
    </row>
    <row r="172" spans="1:14" ht="15.75">
      <c r="A172" s="4">
        <v>171</v>
      </c>
      <c r="B172">
        <v>765</v>
      </c>
      <c r="C172">
        <v>108.45</v>
      </c>
      <c r="D172">
        <v>84.83</v>
      </c>
      <c r="E172">
        <v>516</v>
      </c>
      <c r="F172" s="29">
        <v>7.65</v>
      </c>
      <c r="G172" s="30">
        <v>10.845000000000001</v>
      </c>
      <c r="H172" s="30">
        <v>8.27</v>
      </c>
      <c r="I172" s="30">
        <v>6.09</v>
      </c>
      <c r="J172" s="27">
        <f t="shared" si="10"/>
        <v>16.033755599999999</v>
      </c>
      <c r="K172" s="27">
        <f t="shared" si="11"/>
        <v>19.399498004689935</v>
      </c>
      <c r="L172" s="27">
        <f t="shared" si="12"/>
        <v>37.038295300000001</v>
      </c>
      <c r="M172" s="27">
        <f t="shared" si="13"/>
        <v>1.9835887530357806E-2</v>
      </c>
      <c r="N172" s="27">
        <f t="shared" si="14"/>
        <v>3.7871467586912066E-2</v>
      </c>
    </row>
    <row r="173" spans="1:14" ht="15.75">
      <c r="A173" s="4">
        <v>172</v>
      </c>
      <c r="B173">
        <v>432</v>
      </c>
      <c r="C173">
        <v>58.51</v>
      </c>
      <c r="D173">
        <v>55.25</v>
      </c>
      <c r="E173">
        <v>406</v>
      </c>
      <c r="F173" s="29">
        <v>4.32</v>
      </c>
      <c r="G173" s="30">
        <v>5.851</v>
      </c>
      <c r="H173" s="30">
        <v>4.53</v>
      </c>
      <c r="I173" s="30">
        <v>4.0599999999999996</v>
      </c>
      <c r="J173" s="27">
        <f t="shared" si="10"/>
        <v>5.1309076000000005</v>
      </c>
      <c r="K173" s="27">
        <f t="shared" si="11"/>
        <v>5.8000954198942951</v>
      </c>
      <c r="L173" s="27">
        <f t="shared" si="12"/>
        <v>10.616691300000001</v>
      </c>
      <c r="M173" s="27">
        <f t="shared" si="13"/>
        <v>5.9305679140023463E-3</v>
      </c>
      <c r="N173" s="27">
        <f t="shared" si="14"/>
        <v>1.0855512576687118E-2</v>
      </c>
    </row>
    <row r="174" spans="1:14" ht="15.75">
      <c r="A174" s="4">
        <v>173</v>
      </c>
      <c r="B174">
        <v>403</v>
      </c>
      <c r="C174">
        <v>70.650000000000006</v>
      </c>
      <c r="D174">
        <v>35.770000000000003</v>
      </c>
      <c r="E174">
        <v>268.5</v>
      </c>
      <c r="F174" s="29">
        <v>4.03</v>
      </c>
      <c r="G174" s="30">
        <v>7.0650000000000004</v>
      </c>
      <c r="H174" s="30">
        <v>3.78</v>
      </c>
      <c r="I174" s="30">
        <v>2.6850000000000001</v>
      </c>
      <c r="J174" s="27">
        <f t="shared" si="10"/>
        <v>3.4967775999999997</v>
      </c>
      <c r="K174" s="27">
        <f t="shared" si="11"/>
        <v>3.8840525851276757</v>
      </c>
      <c r="L174" s="27">
        <f t="shared" si="12"/>
        <v>7.1939387999999997</v>
      </c>
      <c r="M174" s="27">
        <f t="shared" si="13"/>
        <v>3.9714239111734925E-3</v>
      </c>
      <c r="N174" s="27">
        <f t="shared" si="14"/>
        <v>7.3557656441717786E-3</v>
      </c>
    </row>
    <row r="175" spans="1:14" ht="15.75">
      <c r="A175" s="4">
        <v>174</v>
      </c>
      <c r="B175">
        <v>492</v>
      </c>
      <c r="C175">
        <v>108.76</v>
      </c>
      <c r="D175">
        <v>74.81</v>
      </c>
      <c r="E175">
        <v>370</v>
      </c>
      <c r="F175" s="29">
        <v>4.92</v>
      </c>
      <c r="G175" s="30">
        <v>10.876000000000001</v>
      </c>
      <c r="H175" s="30">
        <v>5.48</v>
      </c>
      <c r="I175" s="30">
        <v>4.72</v>
      </c>
      <c r="J175" s="27">
        <f t="shared" si="10"/>
        <v>7.4656656000000012</v>
      </c>
      <c r="K175" s="27">
        <f t="shared" si="11"/>
        <v>8.6959511961854492</v>
      </c>
      <c r="L175" s="27">
        <f t="shared" si="12"/>
        <v>15.851732800000004</v>
      </c>
      <c r="M175" s="27">
        <f t="shared" si="13"/>
        <v>8.8915656402714198E-3</v>
      </c>
      <c r="N175" s="27">
        <f t="shared" si="14"/>
        <v>1.6208315746421273E-2</v>
      </c>
    </row>
    <row r="176" spans="1:14" ht="15.75">
      <c r="A176" s="4">
        <v>175</v>
      </c>
      <c r="B176">
        <v>423</v>
      </c>
      <c r="C176">
        <v>77.760000000000005</v>
      </c>
      <c r="D176">
        <v>37.94</v>
      </c>
      <c r="E176">
        <v>252</v>
      </c>
      <c r="F176" s="29">
        <v>4.2300000000000004</v>
      </c>
      <c r="G176" s="30">
        <v>7.7760000000000007</v>
      </c>
      <c r="H176" s="30">
        <v>4.29</v>
      </c>
      <c r="I176" s="30">
        <v>2.52</v>
      </c>
      <c r="J176" s="27">
        <f t="shared" si="10"/>
        <v>4.5879123999999996</v>
      </c>
      <c r="K176" s="27">
        <f t="shared" si="11"/>
        <v>5.1489903296420323</v>
      </c>
      <c r="L176" s="27">
        <f t="shared" si="12"/>
        <v>9.4532337000000002</v>
      </c>
      <c r="M176" s="27">
        <f t="shared" si="13"/>
        <v>5.2648162879775379E-3</v>
      </c>
      <c r="N176" s="27">
        <f t="shared" si="14"/>
        <v>9.6658831288343565E-3</v>
      </c>
    </row>
    <row r="177" spans="1:14" ht="15.75">
      <c r="A177" s="4">
        <v>176</v>
      </c>
      <c r="B177">
        <v>462</v>
      </c>
      <c r="C177">
        <v>102.93</v>
      </c>
      <c r="D177">
        <v>49.04</v>
      </c>
      <c r="E177">
        <v>350</v>
      </c>
      <c r="F177" s="29">
        <v>4.62</v>
      </c>
      <c r="G177" s="30">
        <v>9.2899999999999991</v>
      </c>
      <c r="H177" s="30">
        <v>4.9039999999999999</v>
      </c>
      <c r="I177" s="30">
        <v>3.5</v>
      </c>
      <c r="J177" s="27">
        <f t="shared" si="10"/>
        <v>6.0147354239999995</v>
      </c>
      <c r="K177" s="27">
        <f t="shared" si="11"/>
        <v>6.8817475079184671</v>
      </c>
      <c r="L177" s="27">
        <f t="shared" si="12"/>
        <v>12.557653312000001</v>
      </c>
      <c r="M177" s="27">
        <f t="shared" si="13"/>
        <v>7.0365516440884122E-3</v>
      </c>
      <c r="N177" s="27">
        <f t="shared" si="14"/>
        <v>1.2840136310838447E-2</v>
      </c>
    </row>
    <row r="178" spans="1:14" ht="15.75">
      <c r="A178" s="4">
        <v>177</v>
      </c>
      <c r="B178">
        <v>446</v>
      </c>
      <c r="C178">
        <v>107.84</v>
      </c>
      <c r="D178">
        <v>60.89</v>
      </c>
      <c r="E178">
        <v>278.5</v>
      </c>
      <c r="F178" s="29">
        <v>4.46</v>
      </c>
      <c r="G178" s="30">
        <v>10.784000000000001</v>
      </c>
      <c r="H178" s="30">
        <v>6.0890000000000004</v>
      </c>
      <c r="I178" s="30">
        <v>4.59</v>
      </c>
      <c r="J178" s="27">
        <f t="shared" si="10"/>
        <v>9.1180750440000011</v>
      </c>
      <c r="K178" s="27">
        <f t="shared" si="11"/>
        <v>10.789494428803849</v>
      </c>
      <c r="L178" s="27">
        <f t="shared" si="12"/>
        <v>19.736502997000009</v>
      </c>
      <c r="M178" s="27">
        <f t="shared" si="13"/>
        <v>1.1032202892437473E-2</v>
      </c>
      <c r="N178" s="27">
        <f t="shared" si="14"/>
        <v>2.0180473412065449E-2</v>
      </c>
    </row>
    <row r="179" spans="1:14" ht="15.75">
      <c r="A179" s="4">
        <v>178</v>
      </c>
      <c r="B179">
        <v>406</v>
      </c>
      <c r="C179">
        <v>52.36</v>
      </c>
      <c r="D179">
        <v>48.58</v>
      </c>
      <c r="E179">
        <v>283.5</v>
      </c>
      <c r="F179" s="29">
        <v>4.0599999999999996</v>
      </c>
      <c r="G179" s="30">
        <v>5.2359999999999998</v>
      </c>
      <c r="H179" s="30">
        <v>4.8579999999999997</v>
      </c>
      <c r="I179" s="30">
        <v>2.835</v>
      </c>
      <c r="J179" s="27">
        <f t="shared" si="10"/>
        <v>5.9035548959999993</v>
      </c>
      <c r="K179" s="27">
        <f t="shared" si="11"/>
        <v>6.7444538630423212</v>
      </c>
      <c r="L179" s="27">
        <f t="shared" si="12"/>
        <v>12.310521347999998</v>
      </c>
      <c r="M179" s="27">
        <f t="shared" si="13"/>
        <v>6.896169594112803E-3</v>
      </c>
      <c r="N179" s="27">
        <f t="shared" si="14"/>
        <v>1.2587445141104292E-2</v>
      </c>
    </row>
    <row r="180" spans="1:14" ht="15.75">
      <c r="A180" s="4">
        <v>179</v>
      </c>
      <c r="B180">
        <v>429</v>
      </c>
      <c r="C180">
        <v>93.37</v>
      </c>
      <c r="D180">
        <v>57.76</v>
      </c>
      <c r="E180">
        <v>294.5</v>
      </c>
      <c r="F180" s="29">
        <v>4.29</v>
      </c>
      <c r="G180" s="30">
        <v>9.3369999999999997</v>
      </c>
      <c r="H180" s="30">
        <v>5.7759999999999998</v>
      </c>
      <c r="I180" s="30">
        <v>3.64</v>
      </c>
      <c r="J180" s="27">
        <f t="shared" si="10"/>
        <v>8.253612863999999</v>
      </c>
      <c r="K180" s="27">
        <f t="shared" si="11"/>
        <v>9.6924538377551812</v>
      </c>
      <c r="L180" s="27">
        <f t="shared" si="12"/>
        <v>17.688292032</v>
      </c>
      <c r="M180" s="27">
        <f t="shared" si="13"/>
        <v>9.9104844966821891E-3</v>
      </c>
      <c r="N180" s="27">
        <f t="shared" si="14"/>
        <v>1.8086188171779139E-2</v>
      </c>
    </row>
    <row r="181" spans="1:14" ht="15.75">
      <c r="A181" s="4">
        <v>180</v>
      </c>
      <c r="B181">
        <v>382</v>
      </c>
      <c r="C181">
        <v>60.52</v>
      </c>
      <c r="D181">
        <v>41.38</v>
      </c>
      <c r="E181">
        <v>249</v>
      </c>
      <c r="F181" s="29">
        <v>3.82</v>
      </c>
      <c r="G181" s="30">
        <v>6.0520000000000005</v>
      </c>
      <c r="H181" s="30">
        <v>4.1379999999999999</v>
      </c>
      <c r="I181" s="30">
        <v>2.4900000000000002</v>
      </c>
      <c r="J181" s="27">
        <f t="shared" si="10"/>
        <v>4.2537872159999992</v>
      </c>
      <c r="K181" s="27">
        <f t="shared" si="11"/>
        <v>4.7547724403587184</v>
      </c>
      <c r="L181" s="27">
        <f t="shared" si="12"/>
        <v>8.7495655080000017</v>
      </c>
      <c r="M181" s="27">
        <f t="shared" si="13"/>
        <v>4.8617305116142318E-3</v>
      </c>
      <c r="N181" s="27">
        <f t="shared" si="14"/>
        <v>8.9463860000000024E-3</v>
      </c>
    </row>
    <row r="182" spans="1:14" ht="15.75">
      <c r="A182" s="4">
        <v>181</v>
      </c>
      <c r="B182">
        <v>485</v>
      </c>
      <c r="C182">
        <v>77.84</v>
      </c>
      <c r="D182">
        <v>57.89</v>
      </c>
      <c r="E182">
        <v>362</v>
      </c>
      <c r="F182" s="29">
        <v>4.8499999999999996</v>
      </c>
      <c r="G182" s="30">
        <v>7.7840000000000007</v>
      </c>
      <c r="H182" s="30">
        <v>4.79</v>
      </c>
      <c r="I182" s="30">
        <v>3.62</v>
      </c>
      <c r="J182" s="27">
        <f t="shared" si="10"/>
        <v>5.7404723999999998</v>
      </c>
      <c r="K182" s="27">
        <f t="shared" si="11"/>
        <v>6.5436497415398351</v>
      </c>
      <c r="L182" s="27">
        <f t="shared" si="12"/>
        <v>11.949513700000001</v>
      </c>
      <c r="M182" s="27">
        <f t="shared" si="13"/>
        <v>6.6908484064824494E-3</v>
      </c>
      <c r="N182" s="27">
        <f t="shared" si="14"/>
        <v>1.2218316666666668E-2</v>
      </c>
    </row>
    <row r="183" spans="1:14" ht="15.75">
      <c r="A183" s="4">
        <v>182</v>
      </c>
      <c r="B183">
        <v>307</v>
      </c>
      <c r="C183">
        <v>57</v>
      </c>
      <c r="D183">
        <v>31.15</v>
      </c>
      <c r="E183">
        <v>302</v>
      </c>
      <c r="F183" s="29">
        <v>3.07</v>
      </c>
      <c r="G183" s="30">
        <v>5.7</v>
      </c>
      <c r="H183" s="30">
        <v>3.1149999999999998</v>
      </c>
      <c r="I183" s="30">
        <v>3.02</v>
      </c>
      <c r="J183" s="27">
        <f t="shared" si="10"/>
        <v>2.2021688999999993</v>
      </c>
      <c r="K183" s="27">
        <f t="shared" si="11"/>
        <v>2.4931468480524628</v>
      </c>
      <c r="L183" s="27">
        <f t="shared" si="12"/>
        <v>4.6832213249999999</v>
      </c>
      <c r="M183" s="27">
        <f t="shared" si="13"/>
        <v>2.5492299059841133E-3</v>
      </c>
      <c r="N183" s="27">
        <f t="shared" si="14"/>
        <v>4.7885698619631904E-3</v>
      </c>
    </row>
    <row r="184" spans="1:14" ht="15.75">
      <c r="A184" s="4">
        <v>183</v>
      </c>
      <c r="B184">
        <v>556</v>
      </c>
      <c r="C184">
        <v>86.64</v>
      </c>
      <c r="D184">
        <v>70.66</v>
      </c>
      <c r="E184">
        <v>340.5</v>
      </c>
      <c r="F184" s="29">
        <v>5.56</v>
      </c>
      <c r="G184" s="30">
        <v>8.6639999999999997</v>
      </c>
      <c r="H184" s="30">
        <v>6.07</v>
      </c>
      <c r="I184" s="30">
        <v>4.41</v>
      </c>
      <c r="J184" s="27">
        <f t="shared" si="10"/>
        <v>9.0646836000000004</v>
      </c>
      <c r="K184" s="27">
        <f t="shared" si="11"/>
        <v>10.721691845273323</v>
      </c>
      <c r="L184" s="27">
        <f t="shared" si="12"/>
        <v>19.609059300000002</v>
      </c>
      <c r="M184" s="27">
        <f t="shared" si="13"/>
        <v>1.0962875097416487E-2</v>
      </c>
      <c r="N184" s="27">
        <f t="shared" si="14"/>
        <v>2.0050162883435585E-2</v>
      </c>
    </row>
    <row r="185" spans="1:14" ht="15.75">
      <c r="A185" s="4">
        <v>184</v>
      </c>
      <c r="B185">
        <v>557</v>
      </c>
      <c r="C185">
        <v>75.84</v>
      </c>
      <c r="D185">
        <v>40.53</v>
      </c>
      <c r="E185">
        <v>309.5</v>
      </c>
      <c r="F185" s="29">
        <v>5.57</v>
      </c>
      <c r="G185" s="30">
        <v>7.5840000000000005</v>
      </c>
      <c r="H185" s="30">
        <v>5.75</v>
      </c>
      <c r="I185" s="30">
        <v>4.0999999999999996</v>
      </c>
      <c r="J185" s="27">
        <f t="shared" si="10"/>
        <v>8.1832499999999992</v>
      </c>
      <c r="K185" s="27">
        <f t="shared" si="11"/>
        <v>9.603284947470188</v>
      </c>
      <c r="L185" s="27">
        <f t="shared" si="12"/>
        <v>17.523062500000002</v>
      </c>
      <c r="M185" s="27">
        <f t="shared" si="13"/>
        <v>9.8193097622394556E-3</v>
      </c>
      <c r="N185" s="27">
        <f t="shared" si="14"/>
        <v>1.79172418200409E-2</v>
      </c>
    </row>
    <row r="186" spans="1:14" ht="15.75">
      <c r="A186" s="4">
        <v>185</v>
      </c>
      <c r="B186">
        <v>593</v>
      </c>
      <c r="C186">
        <v>124.29</v>
      </c>
      <c r="D186">
        <v>77.989999999999995</v>
      </c>
      <c r="E186">
        <v>463.5</v>
      </c>
      <c r="F186" s="29">
        <v>5.93</v>
      </c>
      <c r="G186" s="30">
        <v>12.429</v>
      </c>
      <c r="H186" s="30">
        <v>7.7989999999999995</v>
      </c>
      <c r="I186" s="30">
        <v>4.6349999999999998</v>
      </c>
      <c r="J186" s="27">
        <f t="shared" si="10"/>
        <v>14.408185763999999</v>
      </c>
      <c r="K186" s="27">
        <f t="shared" si="11"/>
        <v>17.425082393576854</v>
      </c>
      <c r="L186" s="27">
        <f t="shared" si="12"/>
        <v>32.853256357000006</v>
      </c>
      <c r="M186" s="27">
        <f t="shared" si="13"/>
        <v>1.7817057662144024E-2</v>
      </c>
      <c r="N186" s="27">
        <f t="shared" si="14"/>
        <v>3.3592286663599188E-2</v>
      </c>
    </row>
    <row r="187" spans="1:14" ht="15.75">
      <c r="A187" s="4">
        <v>186</v>
      </c>
      <c r="B187">
        <v>692</v>
      </c>
      <c r="C187">
        <v>114.22</v>
      </c>
      <c r="D187">
        <v>78.319999999999993</v>
      </c>
      <c r="E187">
        <v>452</v>
      </c>
      <c r="F187" s="29">
        <v>6.92</v>
      </c>
      <c r="G187" s="30">
        <v>11.422000000000001</v>
      </c>
      <c r="H187" s="30">
        <v>6.82</v>
      </c>
      <c r="I187" s="30">
        <v>5.21</v>
      </c>
      <c r="J187" s="27">
        <f t="shared" si="10"/>
        <v>11.262153600000001</v>
      </c>
      <c r="K187" s="27">
        <f t="shared" si="11"/>
        <v>13.506441392212173</v>
      </c>
      <c r="L187" s="27">
        <f t="shared" si="12"/>
        <v>24.945106800000008</v>
      </c>
      <c r="M187" s="27">
        <f t="shared" si="13"/>
        <v>1.3810267272200586E-2</v>
      </c>
      <c r="N187" s="27">
        <f t="shared" si="14"/>
        <v>2.5506244171779151E-2</v>
      </c>
    </row>
    <row r="188" spans="1:14" ht="15.75">
      <c r="A188" s="4">
        <v>187</v>
      </c>
      <c r="B188">
        <v>735</v>
      </c>
      <c r="C188">
        <v>144.91999999999999</v>
      </c>
      <c r="D188">
        <v>104.33</v>
      </c>
      <c r="E188">
        <v>575</v>
      </c>
      <c r="F188" s="29">
        <v>7.35</v>
      </c>
      <c r="G188" s="30">
        <v>14.491999999999999</v>
      </c>
      <c r="H188" s="30">
        <v>9.43</v>
      </c>
      <c r="I188" s="30">
        <v>5.75</v>
      </c>
      <c r="J188" s="27">
        <f t="shared" si="10"/>
        <v>20.347563599999997</v>
      </c>
      <c r="K188" s="27">
        <f t="shared" si="11"/>
        <v>24.433100383414551</v>
      </c>
      <c r="L188" s="27">
        <f t="shared" si="12"/>
        <v>48.399219299999999</v>
      </c>
      <c r="M188" s="27">
        <f t="shared" si="13"/>
        <v>2.4982720228440235E-2</v>
      </c>
      <c r="N188" s="27">
        <f t="shared" si="14"/>
        <v>4.9487954294478526E-2</v>
      </c>
    </row>
    <row r="189" spans="1:14" ht="15.75">
      <c r="A189" s="4">
        <v>188</v>
      </c>
      <c r="B189">
        <v>713</v>
      </c>
      <c r="C189">
        <v>108.36</v>
      </c>
      <c r="D189">
        <v>90.94</v>
      </c>
      <c r="E189">
        <v>427.5</v>
      </c>
      <c r="F189" s="29">
        <v>7.13</v>
      </c>
      <c r="G189" s="30">
        <v>10.836</v>
      </c>
      <c r="H189" s="30">
        <v>9.0939999999999994</v>
      </c>
      <c r="I189" s="30">
        <v>6.28</v>
      </c>
      <c r="J189" s="27">
        <f t="shared" si="10"/>
        <v>19.052641103999999</v>
      </c>
      <c r="K189" s="27">
        <f t="shared" si="11"/>
        <v>22.955210800957261</v>
      </c>
      <c r="L189" s="27">
        <f t="shared" si="12"/>
        <v>44.954255652000001</v>
      </c>
      <c r="M189" s="27">
        <f t="shared" si="13"/>
        <v>2.3471585686050369E-2</v>
      </c>
      <c r="N189" s="27">
        <f t="shared" si="14"/>
        <v>4.5965496576687116E-2</v>
      </c>
    </row>
    <row r="190" spans="1:14" ht="15.75">
      <c r="A190" s="4">
        <v>189</v>
      </c>
      <c r="B190">
        <v>823</v>
      </c>
      <c r="C190">
        <v>169.74</v>
      </c>
      <c r="D190">
        <v>128.91</v>
      </c>
      <c r="E190">
        <v>667.7</v>
      </c>
      <c r="F190" s="29">
        <v>8.23</v>
      </c>
      <c r="G190" s="30">
        <v>16.974</v>
      </c>
      <c r="H190" s="30">
        <v>11.78</v>
      </c>
      <c r="I190" s="30">
        <v>6.6770000000000005</v>
      </c>
      <c r="J190" s="27">
        <f t="shared" si="10"/>
        <v>30.439497599999999</v>
      </c>
      <c r="K190" s="27">
        <f t="shared" si="11"/>
        <v>34.950054880947796</v>
      </c>
      <c r="L190" s="27">
        <f t="shared" si="12"/>
        <v>76.009298799999996</v>
      </c>
      <c r="M190" s="27">
        <f t="shared" si="13"/>
        <v>3.5736252434506947E-2</v>
      </c>
      <c r="N190" s="27">
        <f t="shared" si="14"/>
        <v>7.7719119427402852E-2</v>
      </c>
    </row>
    <row r="191" spans="1:14" ht="15.75">
      <c r="A191" s="4">
        <v>190</v>
      </c>
      <c r="B191">
        <v>980</v>
      </c>
      <c r="C191">
        <v>181.32</v>
      </c>
      <c r="D191">
        <v>150.37</v>
      </c>
      <c r="E191">
        <v>765</v>
      </c>
      <c r="F191" s="29">
        <v>9.8000000000000007</v>
      </c>
      <c r="G191" s="30">
        <v>18.131999999999998</v>
      </c>
      <c r="H191" s="30">
        <v>13.04</v>
      </c>
      <c r="I191" s="30">
        <v>7.65</v>
      </c>
      <c r="J191" s="27">
        <f t="shared" si="10"/>
        <v>36.5964624</v>
      </c>
      <c r="K191" s="27">
        <f t="shared" si="11"/>
        <v>40.54010190281732</v>
      </c>
      <c r="L191" s="27">
        <f t="shared" si="12"/>
        <v>93.3465712</v>
      </c>
      <c r="M191" s="27">
        <f t="shared" si="13"/>
        <v>4.1452046935396031E-2</v>
      </c>
      <c r="N191" s="27">
        <f t="shared" si="14"/>
        <v>9.5446391820040902E-2</v>
      </c>
    </row>
    <row r="192" spans="1:14" ht="15.75">
      <c r="A192" s="4">
        <v>191</v>
      </c>
      <c r="B192">
        <v>395</v>
      </c>
      <c r="C192">
        <v>100</v>
      </c>
      <c r="D192">
        <v>56</v>
      </c>
      <c r="E192">
        <v>380</v>
      </c>
      <c r="F192" s="29">
        <v>3.95</v>
      </c>
      <c r="G192" s="30">
        <v>10</v>
      </c>
      <c r="H192" s="30">
        <v>5.6</v>
      </c>
      <c r="I192" s="30">
        <v>3.8</v>
      </c>
      <c r="J192" s="27">
        <f t="shared" si="10"/>
        <v>7.7816399999999986</v>
      </c>
      <c r="K192" s="27">
        <f t="shared" si="11"/>
        <v>9.0949522328623136</v>
      </c>
      <c r="L192" s="27">
        <f t="shared" si="12"/>
        <v>16.584520000000001</v>
      </c>
      <c r="M192" s="27">
        <f t="shared" si="13"/>
        <v>9.2995421603909133E-3</v>
      </c>
      <c r="N192" s="27">
        <f t="shared" si="14"/>
        <v>1.6957586912065441E-2</v>
      </c>
    </row>
    <row r="193" spans="1:14" ht="15.75">
      <c r="A193" s="4">
        <v>192</v>
      </c>
      <c r="B193">
        <v>312</v>
      </c>
      <c r="C193">
        <v>64.33</v>
      </c>
      <c r="D193">
        <v>23.56</v>
      </c>
      <c r="E193">
        <v>280</v>
      </c>
      <c r="F193" s="29">
        <v>3.12</v>
      </c>
      <c r="G193" s="30">
        <v>6.4329999999999998</v>
      </c>
      <c r="H193" s="30">
        <v>3.32</v>
      </c>
      <c r="I193" s="30">
        <v>2.8</v>
      </c>
      <c r="J193" s="27">
        <f t="shared" si="10"/>
        <v>2.5857935999999997</v>
      </c>
      <c r="K193" s="27">
        <f t="shared" si="11"/>
        <v>2.8895491925682126</v>
      </c>
      <c r="L193" s="27">
        <f t="shared" si="12"/>
        <v>5.4046767999999998</v>
      </c>
      <c r="M193" s="27">
        <f t="shared" si="13"/>
        <v>2.954549276654614E-3</v>
      </c>
      <c r="N193" s="27">
        <f t="shared" si="14"/>
        <v>5.5262543967280163E-3</v>
      </c>
    </row>
    <row r="194" spans="1:14" ht="15.75">
      <c r="A194" s="4">
        <v>193</v>
      </c>
      <c r="B194">
        <v>460</v>
      </c>
      <c r="C194">
        <v>109.94</v>
      </c>
      <c r="D194">
        <v>65.2</v>
      </c>
      <c r="E194">
        <v>569.5</v>
      </c>
      <c r="F194" s="29">
        <v>4.5999999999999996</v>
      </c>
      <c r="G194" s="30">
        <v>10.994</v>
      </c>
      <c r="H194" s="30">
        <v>5.42</v>
      </c>
      <c r="I194" s="30">
        <v>3.75</v>
      </c>
      <c r="J194" s="27">
        <f t="shared" si="10"/>
        <v>7.3094495999999998</v>
      </c>
      <c r="K194" s="27">
        <f t="shared" si="11"/>
        <v>8.4990706508937848</v>
      </c>
      <c r="L194" s="27">
        <f t="shared" si="12"/>
        <v>15.491354800000002</v>
      </c>
      <c r="M194" s="27">
        <f t="shared" si="13"/>
        <v>8.6902562892574482E-3</v>
      </c>
      <c r="N194" s="27">
        <f t="shared" si="14"/>
        <v>1.5839831083844583E-2</v>
      </c>
    </row>
    <row r="195" spans="1:14" ht="15.75">
      <c r="A195" s="4">
        <v>194</v>
      </c>
      <c r="B195">
        <v>640</v>
      </c>
      <c r="C195">
        <v>108.27</v>
      </c>
      <c r="D195">
        <v>55.22</v>
      </c>
      <c r="E195">
        <v>382.5</v>
      </c>
      <c r="F195" s="29">
        <v>6.4</v>
      </c>
      <c r="G195" s="30">
        <v>10.827</v>
      </c>
      <c r="H195" s="30">
        <v>6.52</v>
      </c>
      <c r="I195" s="30">
        <v>4.38</v>
      </c>
      <c r="J195" s="27">
        <f t="shared" ref="J195:J258" si="15">-1.931+0.816*H195+0.164*(H195^2)</f>
        <v>10.3610256</v>
      </c>
      <c r="K195" s="27">
        <f t="shared" ref="K195:K258" si="16">109.474*(1-EXP(-0.09*H195))^2.685</f>
        <v>12.366908964044054</v>
      </c>
      <c r="L195" s="27">
        <f t="shared" ref="L195:L258" si="17">-0.519-0.065*H195+0.557*(H195^2)</f>
        <v>22.735492800000003</v>
      </c>
      <c r="M195" s="27">
        <f t="shared" ref="M195:M258" si="18">K195/978</f>
        <v>1.2645101190229093E-2</v>
      </c>
      <c r="N195" s="27">
        <f t="shared" ref="N195:N258" si="19">L195/978</f>
        <v>2.3246925153374235E-2</v>
      </c>
    </row>
    <row r="196" spans="1:14" ht="15.75">
      <c r="A196" s="4">
        <v>195</v>
      </c>
      <c r="B196">
        <v>440</v>
      </c>
      <c r="C196">
        <v>69.27</v>
      </c>
      <c r="D196">
        <v>41.42</v>
      </c>
      <c r="E196">
        <v>286</v>
      </c>
      <c r="F196" s="29">
        <v>4.4000000000000004</v>
      </c>
      <c r="G196" s="30">
        <v>6.9269999999999996</v>
      </c>
      <c r="H196" s="30">
        <v>4.54</v>
      </c>
      <c r="I196" s="30">
        <v>2.86</v>
      </c>
      <c r="J196" s="27">
        <f t="shared" si="15"/>
        <v>5.1539424</v>
      </c>
      <c r="K196" s="27">
        <f t="shared" si="16"/>
        <v>5.8279697790859268</v>
      </c>
      <c r="L196" s="27">
        <f t="shared" si="17"/>
        <v>10.6665612</v>
      </c>
      <c r="M196" s="27">
        <f t="shared" si="18"/>
        <v>5.9590693037688417E-3</v>
      </c>
      <c r="N196" s="27">
        <f t="shared" si="19"/>
        <v>1.0906504294478528E-2</v>
      </c>
    </row>
    <row r="197" spans="1:14" ht="15.75">
      <c r="A197" s="4">
        <v>196</v>
      </c>
      <c r="B197">
        <v>640</v>
      </c>
      <c r="C197">
        <v>110.1</v>
      </c>
      <c r="D197">
        <v>89.08</v>
      </c>
      <c r="E197">
        <v>392.5</v>
      </c>
      <c r="F197" s="29">
        <v>6.4</v>
      </c>
      <c r="G197" s="30">
        <v>11.01</v>
      </c>
      <c r="H197" s="30">
        <v>6.91</v>
      </c>
      <c r="I197" s="30">
        <v>5.93</v>
      </c>
      <c r="J197" s="27">
        <f t="shared" si="15"/>
        <v>11.538248400000001</v>
      </c>
      <c r="K197" s="27">
        <f t="shared" si="16"/>
        <v>13.854442962345846</v>
      </c>
      <c r="L197" s="27">
        <f t="shared" si="17"/>
        <v>25.627541700000002</v>
      </c>
      <c r="M197" s="27">
        <f t="shared" si="18"/>
        <v>1.4166097098513136E-2</v>
      </c>
      <c r="N197" s="27">
        <f t="shared" si="19"/>
        <v>2.6204030368098163E-2</v>
      </c>
    </row>
    <row r="198" spans="1:14" ht="15.75">
      <c r="A198" s="4">
        <v>197</v>
      </c>
      <c r="B198">
        <v>660</v>
      </c>
      <c r="C198">
        <v>109.12</v>
      </c>
      <c r="D198">
        <v>70.2</v>
      </c>
      <c r="E198">
        <v>439</v>
      </c>
      <c r="F198" s="29">
        <v>6.6</v>
      </c>
      <c r="G198" s="30">
        <v>10.912000000000001</v>
      </c>
      <c r="H198" s="30">
        <v>7.0200000000000005</v>
      </c>
      <c r="I198" s="30">
        <v>5.39</v>
      </c>
      <c r="J198" s="27">
        <f t="shared" si="15"/>
        <v>11.879305600000002</v>
      </c>
      <c r="K198" s="27">
        <f t="shared" si="16"/>
        <v>14.283435752020116</v>
      </c>
      <c r="L198" s="27">
        <f t="shared" si="17"/>
        <v>26.473882800000005</v>
      </c>
      <c r="M198" s="27">
        <f t="shared" si="18"/>
        <v>1.4604740032740406E-2</v>
      </c>
      <c r="N198" s="27">
        <f t="shared" si="19"/>
        <v>2.7069409815950927E-2</v>
      </c>
    </row>
    <row r="199" spans="1:14" ht="15.75">
      <c r="A199" s="4">
        <v>198</v>
      </c>
      <c r="B199">
        <v>710</v>
      </c>
      <c r="C199">
        <v>118.06</v>
      </c>
      <c r="D199">
        <v>89.9</v>
      </c>
      <c r="E199">
        <v>415</v>
      </c>
      <c r="F199" s="29">
        <v>7.1</v>
      </c>
      <c r="G199" s="30">
        <v>11.806000000000001</v>
      </c>
      <c r="H199" s="30">
        <v>8.44</v>
      </c>
      <c r="I199" s="30">
        <v>6.15</v>
      </c>
      <c r="J199" s="27">
        <f t="shared" si="15"/>
        <v>16.6383504</v>
      </c>
      <c r="K199" s="27">
        <f t="shared" si="16"/>
        <v>20.123555597166007</v>
      </c>
      <c r="L199" s="27">
        <f t="shared" si="17"/>
        <v>38.609515200000004</v>
      </c>
      <c r="M199" s="27">
        <f t="shared" si="18"/>
        <v>2.0576232716938658E-2</v>
      </c>
      <c r="N199" s="27">
        <f t="shared" si="19"/>
        <v>3.9478031901840495E-2</v>
      </c>
    </row>
    <row r="200" spans="1:14" ht="15.75">
      <c r="A200" s="4">
        <v>199</v>
      </c>
      <c r="B200">
        <v>703</v>
      </c>
      <c r="C200">
        <v>107.26</v>
      </c>
      <c r="D200">
        <v>42.41</v>
      </c>
      <c r="E200">
        <v>401</v>
      </c>
      <c r="F200" s="29">
        <v>7.03</v>
      </c>
      <c r="G200" s="30">
        <v>10.726000000000001</v>
      </c>
      <c r="H200" s="30">
        <v>8.24</v>
      </c>
      <c r="I200" s="30">
        <v>6.28</v>
      </c>
      <c r="J200" s="27">
        <f t="shared" si="15"/>
        <v>15.928046399999999</v>
      </c>
      <c r="K200" s="27">
        <f t="shared" si="16"/>
        <v>19.272311861070094</v>
      </c>
      <c r="L200" s="27">
        <f t="shared" si="17"/>
        <v>36.764363199999998</v>
      </c>
      <c r="M200" s="27">
        <f t="shared" si="18"/>
        <v>1.9705840348742426E-2</v>
      </c>
      <c r="N200" s="27">
        <f t="shared" si="19"/>
        <v>3.7591373415132925E-2</v>
      </c>
    </row>
    <row r="201" spans="1:14" ht="15.75">
      <c r="A201" s="4">
        <v>200</v>
      </c>
      <c r="B201">
        <v>680</v>
      </c>
      <c r="C201">
        <v>113.7</v>
      </c>
      <c r="D201">
        <v>85.1</v>
      </c>
      <c r="E201">
        <v>570</v>
      </c>
      <c r="F201" s="29">
        <v>6.8</v>
      </c>
      <c r="G201" s="30">
        <v>11.370000000000001</v>
      </c>
      <c r="H201" s="30">
        <v>7.51</v>
      </c>
      <c r="I201" s="30">
        <v>5.7</v>
      </c>
      <c r="J201" s="27">
        <f t="shared" si="15"/>
        <v>13.446776399999997</v>
      </c>
      <c r="K201" s="27">
        <f t="shared" si="16"/>
        <v>16.239807586408311</v>
      </c>
      <c r="L201" s="27">
        <f t="shared" si="17"/>
        <v>30.407705700000001</v>
      </c>
      <c r="M201" s="27">
        <f t="shared" si="18"/>
        <v>1.660512023150134E-2</v>
      </c>
      <c r="N201" s="27">
        <f t="shared" si="19"/>
        <v>3.1091723619631903E-2</v>
      </c>
    </row>
    <row r="202" spans="1:14" ht="15.75">
      <c r="A202" s="4">
        <v>201</v>
      </c>
      <c r="B202">
        <v>840</v>
      </c>
      <c r="C202">
        <v>184.7</v>
      </c>
      <c r="D202">
        <v>147.77000000000001</v>
      </c>
      <c r="E202">
        <v>607.5</v>
      </c>
      <c r="F202" s="29">
        <v>8.4</v>
      </c>
      <c r="G202" s="30">
        <v>18.47</v>
      </c>
      <c r="H202" s="30">
        <v>11.38</v>
      </c>
      <c r="I202" s="30">
        <v>7.08</v>
      </c>
      <c r="J202" s="27">
        <f t="shared" si="15"/>
        <v>28.593801600000003</v>
      </c>
      <c r="K202" s="27">
        <f t="shared" si="16"/>
        <v>33.156804817870601</v>
      </c>
      <c r="L202" s="27">
        <f t="shared" si="17"/>
        <v>70.875250800000003</v>
      </c>
      <c r="M202" s="27">
        <f t="shared" si="18"/>
        <v>3.3902663412955628E-2</v>
      </c>
      <c r="N202" s="27">
        <f t="shared" si="19"/>
        <v>7.2469581595092022E-2</v>
      </c>
    </row>
    <row r="203" spans="1:14" ht="15.75">
      <c r="A203" s="4">
        <v>202</v>
      </c>
      <c r="B203">
        <v>845</v>
      </c>
      <c r="C203">
        <v>155.25</v>
      </c>
      <c r="D203">
        <v>134.49</v>
      </c>
      <c r="E203">
        <v>528.5</v>
      </c>
      <c r="F203" s="29">
        <v>8.4499999999999993</v>
      </c>
      <c r="G203" s="30">
        <v>15.525</v>
      </c>
      <c r="H203" s="30">
        <v>11.45</v>
      </c>
      <c r="I203" s="30">
        <v>8.2899999999999991</v>
      </c>
      <c r="J203" s="27">
        <f t="shared" si="15"/>
        <v>28.91301</v>
      </c>
      <c r="K203" s="27">
        <f t="shared" si="16"/>
        <v>33.470979346696517</v>
      </c>
      <c r="L203" s="27">
        <f t="shared" si="17"/>
        <v>71.76084250000001</v>
      </c>
      <c r="M203" s="27">
        <f t="shared" si="18"/>
        <v>3.4223905262470877E-2</v>
      </c>
      <c r="N203" s="27">
        <f t="shared" si="19"/>
        <v>7.3375094580777109E-2</v>
      </c>
    </row>
    <row r="204" spans="1:14" ht="15.75">
      <c r="A204" s="4">
        <v>203</v>
      </c>
      <c r="B204">
        <v>880</v>
      </c>
      <c r="C204">
        <v>149.4</v>
      </c>
      <c r="D204">
        <v>113.7</v>
      </c>
      <c r="E204">
        <v>547.5</v>
      </c>
      <c r="F204" s="29">
        <v>8.8000000000000007</v>
      </c>
      <c r="G204" s="30">
        <v>14.940000000000001</v>
      </c>
      <c r="H204" s="30">
        <v>12.24</v>
      </c>
      <c r="I204" s="30">
        <v>7.48</v>
      </c>
      <c r="J204" s="27">
        <f t="shared" si="15"/>
        <v>32.626926400000002</v>
      </c>
      <c r="K204" s="27">
        <f t="shared" si="16"/>
        <v>37.003603337778927</v>
      </c>
      <c r="L204" s="27">
        <f t="shared" si="17"/>
        <v>82.133803200000003</v>
      </c>
      <c r="M204" s="27">
        <f t="shared" si="18"/>
        <v>3.7835995232902785E-2</v>
      </c>
      <c r="N204" s="27">
        <f t="shared" si="19"/>
        <v>8.3981393865030673E-2</v>
      </c>
    </row>
    <row r="205" spans="1:14" ht="15.75">
      <c r="A205" s="4">
        <v>204</v>
      </c>
      <c r="B205">
        <v>865</v>
      </c>
      <c r="C205">
        <v>144.69</v>
      </c>
      <c r="D205">
        <v>110.84</v>
      </c>
      <c r="E205">
        <v>658</v>
      </c>
      <c r="F205" s="29">
        <v>8.65</v>
      </c>
      <c r="G205" s="30">
        <v>14.468999999999999</v>
      </c>
      <c r="H205" s="30">
        <v>11.52</v>
      </c>
      <c r="I205" s="30">
        <v>6.58</v>
      </c>
      <c r="J205" s="27">
        <f t="shared" si="15"/>
        <v>29.233825599999999</v>
      </c>
      <c r="K205" s="27">
        <f t="shared" si="16"/>
        <v>33.785024931775126</v>
      </c>
      <c r="L205" s="27">
        <f t="shared" si="17"/>
        <v>72.651892800000013</v>
      </c>
      <c r="M205" s="27">
        <f t="shared" si="18"/>
        <v>3.454501526766373E-2</v>
      </c>
      <c r="N205" s="27">
        <f t="shared" si="19"/>
        <v>7.428618895705523E-2</v>
      </c>
    </row>
    <row r="206" spans="1:14" ht="15.75">
      <c r="A206" s="4">
        <v>205</v>
      </c>
      <c r="B206">
        <v>1050</v>
      </c>
      <c r="C206">
        <v>181.28</v>
      </c>
      <c r="D206">
        <v>136.36000000000001</v>
      </c>
      <c r="E206">
        <v>552.5</v>
      </c>
      <c r="F206" s="29">
        <v>10.5</v>
      </c>
      <c r="G206" s="30">
        <v>18.128</v>
      </c>
      <c r="H206" s="30">
        <v>13.24</v>
      </c>
      <c r="I206" s="30">
        <v>7.53</v>
      </c>
      <c r="J206" s="27">
        <f t="shared" si="15"/>
        <v>37.621646400000003</v>
      </c>
      <c r="K206" s="27">
        <f t="shared" si="16"/>
        <v>41.415304734559768</v>
      </c>
      <c r="L206" s="27">
        <f t="shared" si="17"/>
        <v>96.261163200000027</v>
      </c>
      <c r="M206" s="27">
        <f t="shared" si="18"/>
        <v>4.2346937356400584E-2</v>
      </c>
      <c r="N206" s="27">
        <f t="shared" si="19"/>
        <v>9.8426547239263834E-2</v>
      </c>
    </row>
    <row r="207" spans="1:14" ht="15.75">
      <c r="A207" s="4">
        <v>206</v>
      </c>
      <c r="B207">
        <v>720</v>
      </c>
      <c r="C207">
        <v>84.85</v>
      </c>
      <c r="D207">
        <v>45.38</v>
      </c>
      <c r="E207">
        <v>495</v>
      </c>
      <c r="F207" s="29">
        <v>6.2</v>
      </c>
      <c r="G207" s="30">
        <v>8.4849999999999994</v>
      </c>
      <c r="H207" s="30">
        <v>6.72</v>
      </c>
      <c r="I207" s="30">
        <v>5.95</v>
      </c>
      <c r="J207" s="27">
        <f t="shared" si="15"/>
        <v>10.958497599999998</v>
      </c>
      <c r="K207" s="27">
        <f t="shared" si="16"/>
        <v>13.123030928138535</v>
      </c>
      <c r="L207" s="27">
        <f t="shared" si="17"/>
        <v>24.197428799999997</v>
      </c>
      <c r="M207" s="27">
        <f t="shared" si="18"/>
        <v>1.3418232032861488E-2</v>
      </c>
      <c r="N207" s="27">
        <f t="shared" si="19"/>
        <v>2.4741747239263801E-2</v>
      </c>
    </row>
    <row r="208" spans="1:14" ht="15.75">
      <c r="A208" s="4">
        <v>207</v>
      </c>
      <c r="B208">
        <v>450</v>
      </c>
      <c r="C208">
        <v>102.92</v>
      </c>
      <c r="D208">
        <v>51.56</v>
      </c>
      <c r="E208">
        <v>785</v>
      </c>
      <c r="F208" s="29">
        <v>4.5</v>
      </c>
      <c r="G208" s="30">
        <v>10.292</v>
      </c>
      <c r="H208" s="30">
        <v>5.1560000000000006</v>
      </c>
      <c r="I208" s="30">
        <v>3.85</v>
      </c>
      <c r="J208" s="27">
        <f t="shared" si="15"/>
        <v>6.6361271040000016</v>
      </c>
      <c r="K208" s="27">
        <f t="shared" si="16"/>
        <v>7.6542361804365555</v>
      </c>
      <c r="L208" s="27">
        <f t="shared" si="17"/>
        <v>13.953335152000005</v>
      </c>
      <c r="M208" s="27">
        <f t="shared" si="18"/>
        <v>7.8264173624095663E-3</v>
      </c>
      <c r="N208" s="27">
        <f t="shared" si="19"/>
        <v>1.426721385685072E-2</v>
      </c>
    </row>
    <row r="209" spans="1:14" ht="15.75">
      <c r="A209" s="4">
        <v>208</v>
      </c>
      <c r="B209">
        <v>410</v>
      </c>
      <c r="C209">
        <v>84.86</v>
      </c>
      <c r="D209">
        <v>43.91</v>
      </c>
      <c r="E209">
        <v>289.5</v>
      </c>
      <c r="F209" s="29">
        <v>4.0999999999999996</v>
      </c>
      <c r="G209" s="30">
        <v>8.4860000000000007</v>
      </c>
      <c r="H209" s="30">
        <v>4.391</v>
      </c>
      <c r="I209" s="30">
        <v>2.895</v>
      </c>
      <c r="J209" s="27">
        <f t="shared" si="15"/>
        <v>4.814120484</v>
      </c>
      <c r="K209" s="27">
        <f t="shared" si="16"/>
        <v>5.4187788012178633</v>
      </c>
      <c r="L209" s="27">
        <f t="shared" si="17"/>
        <v>9.9350357170000017</v>
      </c>
      <c r="M209" s="27">
        <f t="shared" si="18"/>
        <v>5.5406736208771607E-3</v>
      </c>
      <c r="N209" s="27">
        <f t="shared" si="19"/>
        <v>1.0158523228016362E-2</v>
      </c>
    </row>
    <row r="210" spans="1:14" ht="15.75">
      <c r="A210" s="4">
        <v>209</v>
      </c>
      <c r="B210">
        <v>204</v>
      </c>
      <c r="C210">
        <v>41.99</v>
      </c>
      <c r="D210">
        <v>18.5</v>
      </c>
      <c r="E210">
        <v>232.5</v>
      </c>
      <c r="F210" s="29">
        <v>2.04</v>
      </c>
      <c r="G210" s="30">
        <v>4.1989999999999998</v>
      </c>
      <c r="H210" s="30">
        <v>1.85</v>
      </c>
      <c r="I210" s="30">
        <v>2.3250000000000002</v>
      </c>
      <c r="J210" s="27">
        <f t="shared" si="15"/>
        <v>0.13989000000000007</v>
      </c>
      <c r="K210" s="27">
        <f t="shared" si="16"/>
        <v>0.71298208893851989</v>
      </c>
      <c r="L210" s="27">
        <f t="shared" si="17"/>
        <v>1.2670825000000003</v>
      </c>
      <c r="M210" s="27">
        <f t="shared" si="18"/>
        <v>7.2902054083693235E-4</v>
      </c>
      <c r="N210" s="27">
        <f t="shared" si="19"/>
        <v>1.2955853783231087E-3</v>
      </c>
    </row>
    <row r="211" spans="1:14" ht="15.75">
      <c r="A211" s="4">
        <v>210</v>
      </c>
      <c r="B211">
        <v>445</v>
      </c>
      <c r="C211">
        <v>97.89</v>
      </c>
      <c r="D211">
        <v>62.41</v>
      </c>
      <c r="E211">
        <v>136</v>
      </c>
      <c r="F211" s="29">
        <v>4.45</v>
      </c>
      <c r="G211" s="30">
        <v>9.7889999999999997</v>
      </c>
      <c r="H211" s="30">
        <v>5.24</v>
      </c>
      <c r="I211" s="30">
        <v>4.3600000000000003</v>
      </c>
      <c r="J211" s="27">
        <f t="shared" si="15"/>
        <v>6.8478864000000002</v>
      </c>
      <c r="K211" s="27">
        <f t="shared" si="16"/>
        <v>7.9191915409317124</v>
      </c>
      <c r="L211" s="27">
        <f t="shared" si="17"/>
        <v>14.434283200000003</v>
      </c>
      <c r="M211" s="27">
        <f t="shared" si="18"/>
        <v>8.0973328639383571E-3</v>
      </c>
      <c r="N211" s="27">
        <f t="shared" si="19"/>
        <v>1.4758980777096118E-2</v>
      </c>
    </row>
    <row r="212" spans="1:14" ht="15.75">
      <c r="A212" s="4">
        <v>211</v>
      </c>
      <c r="B212">
        <v>390</v>
      </c>
      <c r="C212">
        <v>92.28</v>
      </c>
      <c r="D212">
        <v>45.34</v>
      </c>
      <c r="E212">
        <v>389</v>
      </c>
      <c r="F212" s="29">
        <v>3.9</v>
      </c>
      <c r="G212" s="30">
        <v>9.2279999999999998</v>
      </c>
      <c r="H212" s="30">
        <v>4.5340000000000007</v>
      </c>
      <c r="I212" s="30">
        <v>3.89</v>
      </c>
      <c r="J212" s="27">
        <f t="shared" si="15"/>
        <v>5.1401175840000013</v>
      </c>
      <c r="K212" s="27">
        <f t="shared" si="16"/>
        <v>5.8112381096152053</v>
      </c>
      <c r="L212" s="27">
        <f t="shared" si="17"/>
        <v>10.636625892000005</v>
      </c>
      <c r="M212" s="27">
        <f t="shared" si="18"/>
        <v>5.9419612572752609E-3</v>
      </c>
      <c r="N212" s="27">
        <f t="shared" si="19"/>
        <v>1.0875895595092029E-2</v>
      </c>
    </row>
    <row r="213" spans="1:14" ht="15.75">
      <c r="A213" s="4">
        <v>212</v>
      </c>
      <c r="B213">
        <v>560</v>
      </c>
      <c r="C213">
        <v>124.55</v>
      </c>
      <c r="D213">
        <v>82.28</v>
      </c>
      <c r="E213">
        <v>345</v>
      </c>
      <c r="F213" s="29">
        <v>5.6</v>
      </c>
      <c r="G213" s="30">
        <v>12.455</v>
      </c>
      <c r="H213" s="30">
        <v>6.23</v>
      </c>
      <c r="I213" s="30">
        <v>4.78</v>
      </c>
      <c r="J213" s="27">
        <f t="shared" si="15"/>
        <v>9.5179956000000026</v>
      </c>
      <c r="K213" s="27">
        <f t="shared" si="16"/>
        <v>11.297358066415782</v>
      </c>
      <c r="L213" s="27">
        <f t="shared" si="17"/>
        <v>20.694835300000005</v>
      </c>
      <c r="M213" s="27">
        <f t="shared" si="18"/>
        <v>1.1551490865455811E-2</v>
      </c>
      <c r="N213" s="27">
        <f t="shared" si="19"/>
        <v>2.1160363292433544E-2</v>
      </c>
    </row>
    <row r="214" spans="1:14" ht="15.75">
      <c r="A214" s="4">
        <v>213</v>
      </c>
      <c r="B214">
        <v>625</v>
      </c>
      <c r="C214">
        <v>162.03</v>
      </c>
      <c r="D214">
        <v>124.57</v>
      </c>
      <c r="E214">
        <v>437</v>
      </c>
      <c r="F214" s="29">
        <v>6.25</v>
      </c>
      <c r="G214" s="30">
        <v>12.64</v>
      </c>
      <c r="H214" s="30">
        <v>7.46</v>
      </c>
      <c r="I214" s="30">
        <v>5.37</v>
      </c>
      <c r="J214" s="27">
        <f t="shared" si="15"/>
        <v>13.2832224</v>
      </c>
      <c r="K214" s="27">
        <f t="shared" si="16"/>
        <v>16.036984597900137</v>
      </c>
      <c r="L214" s="27">
        <f t="shared" si="17"/>
        <v>29.994041200000002</v>
      </c>
      <c r="M214" s="27">
        <f t="shared" si="18"/>
        <v>1.6397734762679077E-2</v>
      </c>
      <c r="N214" s="27">
        <f t="shared" si="19"/>
        <v>3.0668753783231084E-2</v>
      </c>
    </row>
    <row r="215" spans="1:14" ht="15.75">
      <c r="A215" s="4">
        <v>214</v>
      </c>
      <c r="B215">
        <v>620</v>
      </c>
      <c r="C215">
        <v>93.44</v>
      </c>
      <c r="D215">
        <v>67.78</v>
      </c>
      <c r="E215">
        <v>560</v>
      </c>
      <c r="F215" s="30">
        <v>6.2</v>
      </c>
      <c r="G215" s="30">
        <v>9.3439999999999994</v>
      </c>
      <c r="H215" s="30">
        <v>6.7780000000000005</v>
      </c>
      <c r="I215" s="30">
        <v>5.6</v>
      </c>
      <c r="J215" s="27">
        <f t="shared" si="15"/>
        <v>11.134218576</v>
      </c>
      <c r="K215" s="27">
        <f t="shared" si="16"/>
        <v>13.344985675215137</v>
      </c>
      <c r="L215" s="27">
        <f t="shared" si="17"/>
        <v>24.629725188000005</v>
      </c>
      <c r="M215" s="27">
        <f t="shared" si="18"/>
        <v>1.3645179627009342E-2</v>
      </c>
      <c r="N215" s="27">
        <f t="shared" si="19"/>
        <v>2.5183768085889575E-2</v>
      </c>
    </row>
    <row r="216" spans="1:14" ht="15.75">
      <c r="A216" s="4">
        <v>215</v>
      </c>
      <c r="B216">
        <v>660</v>
      </c>
      <c r="C216">
        <v>127.58</v>
      </c>
      <c r="D216">
        <v>91.24</v>
      </c>
      <c r="E216">
        <v>500</v>
      </c>
      <c r="F216" s="30">
        <v>6.6</v>
      </c>
      <c r="G216" s="30">
        <v>12.757999999999999</v>
      </c>
      <c r="H216" s="30">
        <v>7.12</v>
      </c>
      <c r="I216" s="30">
        <v>6</v>
      </c>
      <c r="J216" s="27">
        <f t="shared" si="15"/>
        <v>12.192801599999999</v>
      </c>
      <c r="K216" s="27">
        <f t="shared" si="16"/>
        <v>14.676811714144419</v>
      </c>
      <c r="L216" s="27">
        <f t="shared" si="17"/>
        <v>27.254980800000002</v>
      </c>
      <c r="M216" s="27">
        <f t="shared" si="18"/>
        <v>1.5006964942887955E-2</v>
      </c>
      <c r="N216" s="27">
        <f t="shared" si="19"/>
        <v>2.7868078527607365E-2</v>
      </c>
    </row>
    <row r="217" spans="1:14" ht="15.75">
      <c r="A217" s="4">
        <v>216</v>
      </c>
      <c r="B217">
        <v>690</v>
      </c>
      <c r="C217">
        <v>86.76</v>
      </c>
      <c r="D217">
        <v>78.63</v>
      </c>
      <c r="E217">
        <v>456.5</v>
      </c>
      <c r="F217" s="30">
        <v>6.9</v>
      </c>
      <c r="G217" s="30">
        <v>9.68</v>
      </c>
      <c r="H217" s="30">
        <v>7.8629999999999995</v>
      </c>
      <c r="I217" s="30">
        <v>4.5650000000000004</v>
      </c>
      <c r="J217" s="27">
        <f t="shared" si="15"/>
        <v>14.624798115999997</v>
      </c>
      <c r="K217" s="27">
        <f t="shared" si="16"/>
        <v>17.690406129578516</v>
      </c>
      <c r="L217" s="27">
        <f t="shared" si="17"/>
        <v>33.407415332999996</v>
      </c>
      <c r="M217" s="27">
        <f t="shared" si="18"/>
        <v>1.8088349825744903E-2</v>
      </c>
      <c r="N217" s="27">
        <f t="shared" si="19"/>
        <v>3.4158911383435582E-2</v>
      </c>
    </row>
    <row r="218" spans="1:14" ht="15.75">
      <c r="A218" s="4">
        <v>217</v>
      </c>
      <c r="B218">
        <v>720</v>
      </c>
      <c r="C218">
        <v>119.53</v>
      </c>
      <c r="D218">
        <v>99.72</v>
      </c>
      <c r="E218">
        <v>520</v>
      </c>
      <c r="F218" s="30">
        <v>7.2</v>
      </c>
      <c r="G218" s="30">
        <v>11.952999999999999</v>
      </c>
      <c r="H218" s="30">
        <v>7.97</v>
      </c>
      <c r="I218" s="30">
        <v>5.2</v>
      </c>
      <c r="J218" s="27">
        <f t="shared" si="15"/>
        <v>14.989947599999999</v>
      </c>
      <c r="K218" s="27">
        <f t="shared" si="16"/>
        <v>18.136160598451013</v>
      </c>
      <c r="L218" s="27">
        <f t="shared" si="17"/>
        <v>34.344091300000002</v>
      </c>
      <c r="M218" s="27">
        <f t="shared" si="18"/>
        <v>1.8544131491258706E-2</v>
      </c>
      <c r="N218" s="27">
        <f t="shared" si="19"/>
        <v>3.5116657770961145E-2</v>
      </c>
    </row>
    <row r="219" spans="1:14" ht="15.75">
      <c r="A219" s="4">
        <v>218</v>
      </c>
      <c r="B219">
        <v>676</v>
      </c>
      <c r="C219">
        <v>85.5</v>
      </c>
      <c r="D219">
        <v>64.02</v>
      </c>
      <c r="E219">
        <v>337</v>
      </c>
      <c r="F219" s="30">
        <v>6.76</v>
      </c>
      <c r="G219" s="30">
        <v>9.5500000000000007</v>
      </c>
      <c r="H219" s="30">
        <v>7.45</v>
      </c>
      <c r="I219" s="30">
        <v>4.72</v>
      </c>
      <c r="J219" s="27">
        <f t="shared" si="15"/>
        <v>13.250610000000002</v>
      </c>
      <c r="K219" s="27">
        <f t="shared" si="16"/>
        <v>15.996502784073577</v>
      </c>
      <c r="L219" s="27">
        <f t="shared" si="17"/>
        <v>29.911642500000003</v>
      </c>
      <c r="M219" s="27">
        <f t="shared" si="18"/>
        <v>1.6356342315003658E-2</v>
      </c>
      <c r="N219" s="27">
        <f t="shared" si="19"/>
        <v>3.0584501533742335E-2</v>
      </c>
    </row>
    <row r="220" spans="1:14" ht="15.75">
      <c r="A220" s="4">
        <v>219</v>
      </c>
      <c r="B220">
        <v>728</v>
      </c>
      <c r="C220">
        <v>118.56</v>
      </c>
      <c r="D220">
        <v>106.89</v>
      </c>
      <c r="E220">
        <v>565</v>
      </c>
      <c r="F220" s="30">
        <v>7.28</v>
      </c>
      <c r="G220" s="30">
        <v>11.856</v>
      </c>
      <c r="H220" s="30">
        <v>9.69</v>
      </c>
      <c r="I220" s="30">
        <v>5.65</v>
      </c>
      <c r="J220" s="27">
        <f t="shared" si="15"/>
        <v>21.375000399999998</v>
      </c>
      <c r="K220" s="27">
        <f t="shared" si="16"/>
        <v>25.584891725306953</v>
      </c>
      <c r="L220" s="27">
        <f t="shared" si="17"/>
        <v>51.151277699999994</v>
      </c>
      <c r="M220" s="27">
        <f t="shared" si="18"/>
        <v>2.6160420987021423E-2</v>
      </c>
      <c r="N220" s="27">
        <f t="shared" si="19"/>
        <v>5.2301919938650299E-2</v>
      </c>
    </row>
    <row r="221" spans="1:14" ht="15.75">
      <c r="A221" s="4">
        <v>220</v>
      </c>
      <c r="B221">
        <v>840</v>
      </c>
      <c r="C221">
        <v>126.56</v>
      </c>
      <c r="D221">
        <v>101.11</v>
      </c>
      <c r="E221">
        <v>538</v>
      </c>
      <c r="F221" s="30">
        <v>8.4</v>
      </c>
      <c r="G221" s="30">
        <v>13.66</v>
      </c>
      <c r="H221" s="30">
        <v>10.111000000000001</v>
      </c>
      <c r="I221" s="30">
        <v>6.38</v>
      </c>
      <c r="J221" s="27">
        <f t="shared" si="15"/>
        <v>23.085676644000003</v>
      </c>
      <c r="K221" s="27">
        <f t="shared" si="16"/>
        <v>27.461429555802223</v>
      </c>
      <c r="L221" s="27">
        <f t="shared" si="17"/>
        <v>55.767187797000012</v>
      </c>
      <c r="M221" s="27">
        <f t="shared" si="18"/>
        <v>2.8079171324951149E-2</v>
      </c>
      <c r="N221" s="27">
        <f t="shared" si="19"/>
        <v>5.702166441411044E-2</v>
      </c>
    </row>
    <row r="222" spans="1:14" ht="15.75">
      <c r="A222" s="4">
        <v>221</v>
      </c>
      <c r="B222">
        <v>830</v>
      </c>
      <c r="C222">
        <v>119.67</v>
      </c>
      <c r="D222">
        <v>89.08</v>
      </c>
      <c r="E222">
        <v>541</v>
      </c>
      <c r="F222" s="30">
        <v>8.3000000000000007</v>
      </c>
      <c r="G222" s="30">
        <v>11.967000000000001</v>
      </c>
      <c r="H222" s="30">
        <v>8.9079999999999995</v>
      </c>
      <c r="I222" s="30">
        <v>5.41</v>
      </c>
      <c r="J222" s="27">
        <f t="shared" si="15"/>
        <v>18.351732095999999</v>
      </c>
      <c r="K222" s="27">
        <f t="shared" si="16"/>
        <v>22.143212774570681</v>
      </c>
      <c r="L222" s="27">
        <f t="shared" si="17"/>
        <v>43.101302448000006</v>
      </c>
      <c r="M222" s="27">
        <f t="shared" si="18"/>
        <v>2.2641321855389245E-2</v>
      </c>
      <c r="N222" s="27">
        <f t="shared" si="19"/>
        <v>4.4070861398773011E-2</v>
      </c>
    </row>
    <row r="223" spans="1:14" ht="15.75">
      <c r="A223" s="4">
        <v>222</v>
      </c>
      <c r="B223">
        <v>990</v>
      </c>
      <c r="C223">
        <v>191.12</v>
      </c>
      <c r="D223">
        <v>169.9</v>
      </c>
      <c r="E223">
        <v>672.5</v>
      </c>
      <c r="F223" s="30">
        <v>9.9</v>
      </c>
      <c r="G223" s="30">
        <v>19.112000000000002</v>
      </c>
      <c r="H223" s="30">
        <v>13.75</v>
      </c>
      <c r="I223" s="30">
        <v>6.94</v>
      </c>
      <c r="J223" s="27">
        <f t="shared" si="15"/>
        <v>40.295249999999996</v>
      </c>
      <c r="K223" s="27">
        <f t="shared" si="16"/>
        <v>43.627598264602341</v>
      </c>
      <c r="L223" s="27">
        <f t="shared" si="17"/>
        <v>103.89506250000001</v>
      </c>
      <c r="M223" s="27">
        <f t="shared" si="18"/>
        <v>4.460899618057499E-2</v>
      </c>
      <c r="N223" s="27">
        <f t="shared" si="19"/>
        <v>0.10623217024539879</v>
      </c>
    </row>
    <row r="224" spans="1:14" ht="15.75">
      <c r="A224" s="4">
        <v>223</v>
      </c>
      <c r="B224">
        <v>870</v>
      </c>
      <c r="C224">
        <v>153.53</v>
      </c>
      <c r="D224">
        <v>129.6</v>
      </c>
      <c r="E224">
        <v>577.5</v>
      </c>
      <c r="F224" s="30">
        <v>8.6999999999999993</v>
      </c>
      <c r="G224" s="30">
        <v>15.353</v>
      </c>
      <c r="H224" s="30">
        <v>11.96</v>
      </c>
      <c r="I224" s="30">
        <v>5.7750000000000004</v>
      </c>
      <c r="J224" s="27">
        <f t="shared" si="15"/>
        <v>31.287182400000003</v>
      </c>
      <c r="K224" s="27">
        <f t="shared" si="16"/>
        <v>35.754960579112208</v>
      </c>
      <c r="L224" s="27">
        <f t="shared" si="17"/>
        <v>78.377771200000012</v>
      </c>
      <c r="M224" s="27">
        <f t="shared" si="18"/>
        <v>3.6559264395820253E-2</v>
      </c>
      <c r="N224" s="27">
        <f t="shared" si="19"/>
        <v>8.0140870347648274E-2</v>
      </c>
    </row>
    <row r="225" spans="1:14" ht="15.75">
      <c r="A225" s="4">
        <v>224</v>
      </c>
      <c r="B225">
        <v>460</v>
      </c>
      <c r="C225">
        <v>105.85</v>
      </c>
      <c r="D225">
        <v>94.21</v>
      </c>
      <c r="E225">
        <v>265</v>
      </c>
      <c r="F225" s="30">
        <v>4.5999999999999996</v>
      </c>
      <c r="G225" s="30">
        <v>10.584999999999999</v>
      </c>
      <c r="H225" s="30">
        <v>5.12</v>
      </c>
      <c r="I225" s="30">
        <v>2.65</v>
      </c>
      <c r="J225" s="27">
        <f t="shared" si="15"/>
        <v>6.5460815999999999</v>
      </c>
      <c r="K225" s="27">
        <f t="shared" si="16"/>
        <v>7.5418088696223826</v>
      </c>
      <c r="L225" s="27">
        <f t="shared" si="17"/>
        <v>13.749620800000001</v>
      </c>
      <c r="M225" s="27">
        <f t="shared" si="18"/>
        <v>7.7114610118838266E-3</v>
      </c>
      <c r="N225" s="27">
        <f t="shared" si="19"/>
        <v>1.4058916973415134E-2</v>
      </c>
    </row>
    <row r="226" spans="1:14" ht="15.75">
      <c r="A226" s="4">
        <v>225</v>
      </c>
      <c r="B226">
        <v>470</v>
      </c>
      <c r="C226">
        <v>82.63</v>
      </c>
      <c r="D226">
        <v>50.28</v>
      </c>
      <c r="E226">
        <v>258.5</v>
      </c>
      <c r="F226" s="30">
        <v>4.7</v>
      </c>
      <c r="G226" s="30">
        <v>8.2629999999999999</v>
      </c>
      <c r="H226" s="30">
        <v>5.0280000000000005</v>
      </c>
      <c r="I226" s="30">
        <v>2.585</v>
      </c>
      <c r="J226" s="27">
        <f t="shared" si="15"/>
        <v>6.3178965760000008</v>
      </c>
      <c r="K226" s="27">
        <f t="shared" si="16"/>
        <v>7.2576060784199798</v>
      </c>
      <c r="L226" s="27">
        <f t="shared" si="17"/>
        <v>13.235576688000004</v>
      </c>
      <c r="M226" s="27">
        <f t="shared" si="18"/>
        <v>7.4208651108588755E-3</v>
      </c>
      <c r="N226" s="27">
        <f t="shared" si="19"/>
        <v>1.353330949693252E-2</v>
      </c>
    </row>
    <row r="227" spans="1:14" ht="15.75">
      <c r="A227" s="4">
        <v>226</v>
      </c>
      <c r="B227">
        <v>380</v>
      </c>
      <c r="C227">
        <v>58.22</v>
      </c>
      <c r="D227">
        <v>35.78</v>
      </c>
      <c r="E227">
        <v>281.5</v>
      </c>
      <c r="F227" s="30">
        <v>3.8</v>
      </c>
      <c r="G227" s="30">
        <v>5.8220000000000001</v>
      </c>
      <c r="H227" s="30">
        <v>3.78</v>
      </c>
      <c r="I227" s="30">
        <v>2.8149999999999999</v>
      </c>
      <c r="J227" s="27">
        <f t="shared" si="15"/>
        <v>3.4967775999999997</v>
      </c>
      <c r="K227" s="27">
        <f t="shared" si="16"/>
        <v>3.8840525851276757</v>
      </c>
      <c r="L227" s="27">
        <f t="shared" si="17"/>
        <v>7.1939387999999997</v>
      </c>
      <c r="M227" s="27">
        <f t="shared" si="18"/>
        <v>3.9714239111734925E-3</v>
      </c>
      <c r="N227" s="27">
        <f t="shared" si="19"/>
        <v>7.3557656441717786E-3</v>
      </c>
    </row>
    <row r="228" spans="1:14" ht="15.75">
      <c r="A228" s="4">
        <v>227</v>
      </c>
      <c r="B228">
        <v>350</v>
      </c>
      <c r="C228">
        <v>88.13</v>
      </c>
      <c r="D228">
        <v>34.86</v>
      </c>
      <c r="E228">
        <v>263</v>
      </c>
      <c r="F228" s="30">
        <v>3.5</v>
      </c>
      <c r="G228" s="30">
        <v>8.8129999999999988</v>
      </c>
      <c r="H228" s="30">
        <v>3.4859999999999998</v>
      </c>
      <c r="I228" s="30">
        <v>2.63</v>
      </c>
      <c r="J228" s="27">
        <f t="shared" si="15"/>
        <v>2.9065361439999995</v>
      </c>
      <c r="K228" s="27">
        <f t="shared" si="16"/>
        <v>3.2318907939292698</v>
      </c>
      <c r="L228" s="27">
        <f t="shared" si="17"/>
        <v>6.0231831719999995</v>
      </c>
      <c r="M228" s="27">
        <f t="shared" si="18"/>
        <v>3.3045918138336094E-3</v>
      </c>
      <c r="N228" s="27">
        <f t="shared" si="19"/>
        <v>6.1586739999999994E-3</v>
      </c>
    </row>
    <row r="229" spans="1:14" ht="15.75">
      <c r="A229" s="4">
        <v>228</v>
      </c>
      <c r="B229">
        <v>560</v>
      </c>
      <c r="C229">
        <v>122.78</v>
      </c>
      <c r="D229">
        <v>70.48</v>
      </c>
      <c r="E229">
        <v>377</v>
      </c>
      <c r="F229" s="30">
        <v>5.6</v>
      </c>
      <c r="G229" s="30">
        <v>12.278</v>
      </c>
      <c r="H229" s="30">
        <v>7.048</v>
      </c>
      <c r="I229" s="30">
        <v>3.77</v>
      </c>
      <c r="J229" s="27">
        <f t="shared" si="15"/>
        <v>11.966753856</v>
      </c>
      <c r="K229" s="27">
        <f t="shared" si="16"/>
        <v>14.393261081260192</v>
      </c>
      <c r="L229" s="27">
        <f t="shared" si="17"/>
        <v>26.691467328000002</v>
      </c>
      <c r="M229" s="27">
        <f t="shared" si="18"/>
        <v>1.4717035870409194E-2</v>
      </c>
      <c r="N229" s="27">
        <f t="shared" si="19"/>
        <v>2.7291888883435585E-2</v>
      </c>
    </row>
    <row r="230" spans="1:14" ht="15.75">
      <c r="A230" s="4">
        <v>229</v>
      </c>
      <c r="B230">
        <v>550</v>
      </c>
      <c r="C230">
        <v>58.85</v>
      </c>
      <c r="D230">
        <v>62.35</v>
      </c>
      <c r="E230">
        <v>357.5</v>
      </c>
      <c r="F230" s="30">
        <v>5.5</v>
      </c>
      <c r="G230" s="30">
        <v>5.8849999999999998</v>
      </c>
      <c r="H230" s="30">
        <v>6.2350000000000003</v>
      </c>
      <c r="I230" s="30">
        <v>3.5750000000000002</v>
      </c>
      <c r="J230" s="27">
        <f t="shared" si="15"/>
        <v>9.5322969000000022</v>
      </c>
      <c r="K230" s="27">
        <f t="shared" si="16"/>
        <v>11.315517225418592</v>
      </c>
      <c r="L230" s="27">
        <f t="shared" si="17"/>
        <v>20.729225325000005</v>
      </c>
      <c r="M230" s="27">
        <f t="shared" si="18"/>
        <v>1.1570058512697948E-2</v>
      </c>
      <c r="N230" s="27">
        <f t="shared" si="19"/>
        <v>2.119552691717792E-2</v>
      </c>
    </row>
    <row r="231" spans="1:14" ht="15.75">
      <c r="A231" s="4">
        <v>230</v>
      </c>
      <c r="B231">
        <v>607</v>
      </c>
      <c r="C231">
        <v>345.38</v>
      </c>
      <c r="D231">
        <v>115.67</v>
      </c>
      <c r="E231">
        <v>510</v>
      </c>
      <c r="F231" s="30">
        <v>6.07</v>
      </c>
      <c r="G231" s="30">
        <v>13.54</v>
      </c>
      <c r="H231" s="30">
        <v>7.47</v>
      </c>
      <c r="I231" s="30">
        <v>5.0999999999999996</v>
      </c>
      <c r="J231" s="27">
        <f t="shared" si="15"/>
        <v>13.315867599999999</v>
      </c>
      <c r="K231" s="27">
        <f t="shared" si="16"/>
        <v>16.077494138351408</v>
      </c>
      <c r="L231" s="27">
        <f t="shared" si="17"/>
        <v>30.076551300000006</v>
      </c>
      <c r="M231" s="27">
        <f t="shared" si="18"/>
        <v>1.6439155560686512E-2</v>
      </c>
      <c r="N231" s="27">
        <f t="shared" si="19"/>
        <v>3.0753119938650313E-2</v>
      </c>
    </row>
    <row r="232" spans="1:14" ht="15.75">
      <c r="A232" s="4">
        <v>231</v>
      </c>
      <c r="B232">
        <v>715</v>
      </c>
      <c r="C232">
        <v>136.69999999999999</v>
      </c>
      <c r="D232">
        <v>132.13999999999999</v>
      </c>
      <c r="E232">
        <v>601</v>
      </c>
      <c r="F232" s="30">
        <v>7.15</v>
      </c>
      <c r="G232" s="30">
        <v>13.669999999999998</v>
      </c>
      <c r="H232" s="30">
        <v>9.2100000000000009</v>
      </c>
      <c r="I232" s="30">
        <v>6.01</v>
      </c>
      <c r="J232" s="27">
        <f t="shared" si="15"/>
        <v>19.495512400000003</v>
      </c>
      <c r="K232" s="27">
        <f t="shared" si="16"/>
        <v>23.463928529482224</v>
      </c>
      <c r="L232" s="27">
        <f t="shared" si="17"/>
        <v>46.129373700000016</v>
      </c>
      <c r="M232" s="27">
        <f t="shared" si="18"/>
        <v>2.3991746962660761E-2</v>
      </c>
      <c r="N232" s="27">
        <f t="shared" si="19"/>
        <v>4.7167048773006148E-2</v>
      </c>
    </row>
    <row r="233" spans="1:14" ht="15.75">
      <c r="A233" s="4">
        <v>232</v>
      </c>
      <c r="B233">
        <v>728</v>
      </c>
      <c r="C233">
        <v>158.99</v>
      </c>
      <c r="D233">
        <v>58.25</v>
      </c>
      <c r="E233">
        <v>532.5</v>
      </c>
      <c r="F233" s="30">
        <v>7.28</v>
      </c>
      <c r="G233" s="30">
        <v>15.899000000000001</v>
      </c>
      <c r="H233" s="30">
        <v>8.83</v>
      </c>
      <c r="I233" s="30">
        <v>5.3250000000000002</v>
      </c>
      <c r="J233" s="27">
        <f t="shared" si="15"/>
        <v>18.061179600000003</v>
      </c>
      <c r="K233" s="27">
        <f t="shared" si="16"/>
        <v>21.804161856644797</v>
      </c>
      <c r="L233" s="27">
        <f t="shared" si="17"/>
        <v>42.335727300000002</v>
      </c>
      <c r="M233" s="27">
        <f t="shared" si="18"/>
        <v>2.2294644025199178E-2</v>
      </c>
      <c r="N233" s="27">
        <f t="shared" si="19"/>
        <v>4.3288064723926385E-2</v>
      </c>
    </row>
    <row r="234" spans="1:14" ht="15.75">
      <c r="A234" s="4">
        <v>233</v>
      </c>
      <c r="B234">
        <v>785</v>
      </c>
      <c r="C234">
        <v>186.75</v>
      </c>
      <c r="D234">
        <v>93.26</v>
      </c>
      <c r="E234">
        <v>455</v>
      </c>
      <c r="F234" s="30">
        <v>7.85</v>
      </c>
      <c r="G234" s="30">
        <v>16.489999999999998</v>
      </c>
      <c r="H234" s="30">
        <v>9.33</v>
      </c>
      <c r="I234" s="30">
        <v>5.45</v>
      </c>
      <c r="J234" s="27">
        <f t="shared" si="15"/>
        <v>19.9582996</v>
      </c>
      <c r="K234" s="27">
        <f t="shared" si="16"/>
        <v>23.991896563503779</v>
      </c>
      <c r="L234" s="27">
        <f t="shared" si="17"/>
        <v>47.360787300000005</v>
      </c>
      <c r="M234" s="27">
        <f t="shared" si="18"/>
        <v>2.4531591578224723E-2</v>
      </c>
      <c r="N234" s="27">
        <f t="shared" si="19"/>
        <v>4.842616288343559E-2</v>
      </c>
    </row>
    <row r="235" spans="1:14" ht="15.75">
      <c r="A235" s="4">
        <v>234</v>
      </c>
      <c r="B235">
        <v>68</v>
      </c>
      <c r="C235">
        <v>107.78</v>
      </c>
      <c r="D235">
        <v>83.75</v>
      </c>
      <c r="E235">
        <v>535</v>
      </c>
      <c r="F235" s="30">
        <v>6.68</v>
      </c>
      <c r="G235" s="30">
        <v>12.77</v>
      </c>
      <c r="H235" s="30">
        <v>8.375</v>
      </c>
      <c r="I235" s="30">
        <v>5.35</v>
      </c>
      <c r="J235" s="27">
        <f t="shared" si="15"/>
        <v>16.406062500000001</v>
      </c>
      <c r="K235" s="27">
        <f t="shared" si="16"/>
        <v>19.846054138542151</v>
      </c>
      <c r="L235" s="27">
        <f t="shared" si="17"/>
        <v>38.004953125</v>
      </c>
      <c r="M235" s="27">
        <f t="shared" si="18"/>
        <v>2.0292488894214877E-2</v>
      </c>
      <c r="N235" s="27">
        <f t="shared" si="19"/>
        <v>3.8859870270961147E-2</v>
      </c>
    </row>
    <row r="236" spans="1:14" ht="15.75">
      <c r="A236" s="4">
        <v>235</v>
      </c>
      <c r="B236">
        <v>660</v>
      </c>
      <c r="C236">
        <v>140.69999999999999</v>
      </c>
      <c r="D236">
        <v>126.39</v>
      </c>
      <c r="E236">
        <v>450</v>
      </c>
      <c r="F236" s="30">
        <v>6.6</v>
      </c>
      <c r="G236" s="30">
        <v>14.069999999999999</v>
      </c>
      <c r="H236" s="30">
        <v>8.34</v>
      </c>
      <c r="I236" s="30">
        <v>4.5</v>
      </c>
      <c r="J236" s="27">
        <f t="shared" si="15"/>
        <v>16.281558399999998</v>
      </c>
      <c r="K236" s="27">
        <f t="shared" si="16"/>
        <v>19.696962990734995</v>
      </c>
      <c r="L236" s="27">
        <f t="shared" si="17"/>
        <v>37.681369199999999</v>
      </c>
      <c r="M236" s="27">
        <f t="shared" si="18"/>
        <v>2.0140043957806743E-2</v>
      </c>
      <c r="N236" s="27">
        <f t="shared" si="19"/>
        <v>3.8529007361963186E-2</v>
      </c>
    </row>
    <row r="237" spans="1:14" ht="15.75">
      <c r="A237" s="4">
        <v>236</v>
      </c>
      <c r="B237">
        <v>895</v>
      </c>
      <c r="C237">
        <v>190.38</v>
      </c>
      <c r="D237">
        <v>107.87</v>
      </c>
      <c r="E237">
        <v>604.5</v>
      </c>
      <c r="F237" s="30">
        <v>8.9499999999999993</v>
      </c>
      <c r="G237" s="30">
        <v>16.04</v>
      </c>
      <c r="H237" s="30">
        <v>10.787000000000001</v>
      </c>
      <c r="I237" s="30">
        <v>6.0449999999999999</v>
      </c>
      <c r="J237" s="27">
        <f t="shared" si="15"/>
        <v>25.954128516000004</v>
      </c>
      <c r="K237" s="27">
        <f t="shared" si="16"/>
        <v>30.492743096507059</v>
      </c>
      <c r="L237" s="27">
        <f t="shared" si="17"/>
        <v>63.592013533000021</v>
      </c>
      <c r="M237" s="27">
        <f t="shared" si="18"/>
        <v>3.1178673922808854E-2</v>
      </c>
      <c r="N237" s="27">
        <f t="shared" si="19"/>
        <v>6.5022508724948899E-2</v>
      </c>
    </row>
    <row r="238" spans="1:14" ht="15.75">
      <c r="A238" s="4">
        <v>237</v>
      </c>
      <c r="B238">
        <v>940</v>
      </c>
      <c r="C238">
        <v>226.73</v>
      </c>
      <c r="D238">
        <v>114.23</v>
      </c>
      <c r="E238">
        <v>670</v>
      </c>
      <c r="F238" s="30">
        <v>9.4</v>
      </c>
      <c r="G238" s="30">
        <v>22.672999999999998</v>
      </c>
      <c r="H238" s="30">
        <v>11.423</v>
      </c>
      <c r="I238" s="30">
        <v>6.7</v>
      </c>
      <c r="J238" s="27">
        <f t="shared" si="15"/>
        <v>28.789696356</v>
      </c>
      <c r="K238" s="27">
        <f t="shared" si="16"/>
        <v>33.349812028522592</v>
      </c>
      <c r="L238" s="27">
        <f t="shared" si="17"/>
        <v>71.418610453000014</v>
      </c>
      <c r="M238" s="27">
        <f t="shared" si="18"/>
        <v>3.4100012299102853E-2</v>
      </c>
      <c r="N238" s="27">
        <f t="shared" si="19"/>
        <v>7.3025164062372208E-2</v>
      </c>
    </row>
    <row r="239" spans="1:14" ht="15.75">
      <c r="A239" s="4">
        <v>238</v>
      </c>
      <c r="B239">
        <v>1040</v>
      </c>
      <c r="C239">
        <v>137.32</v>
      </c>
      <c r="D239">
        <v>104.22</v>
      </c>
      <c r="E239">
        <v>595</v>
      </c>
      <c r="F239" s="30">
        <v>10.4</v>
      </c>
      <c r="G239" s="30">
        <v>18.43</v>
      </c>
      <c r="H239" s="30">
        <v>12.56</v>
      </c>
      <c r="I239" s="30">
        <v>6.95</v>
      </c>
      <c r="J239" s="27">
        <f t="shared" si="15"/>
        <v>34.189550400000002</v>
      </c>
      <c r="K239" s="27">
        <f t="shared" si="16"/>
        <v>38.424372545010606</v>
      </c>
      <c r="L239" s="27">
        <f t="shared" si="17"/>
        <v>86.533355200000017</v>
      </c>
      <c r="M239" s="27">
        <f t="shared" si="18"/>
        <v>3.9288724483650929E-2</v>
      </c>
      <c r="N239" s="27">
        <f t="shared" si="19"/>
        <v>8.8479913292433557E-2</v>
      </c>
    </row>
    <row r="240" spans="1:14" ht="15.75">
      <c r="A240" s="4">
        <v>239</v>
      </c>
      <c r="B240">
        <v>1170</v>
      </c>
      <c r="C240">
        <v>230.23</v>
      </c>
      <c r="D240">
        <v>160.69999999999999</v>
      </c>
      <c r="E240">
        <v>740</v>
      </c>
      <c r="F240" s="30">
        <v>11.7</v>
      </c>
      <c r="G240" s="30">
        <v>21.01</v>
      </c>
      <c r="H240" s="30">
        <v>14.32</v>
      </c>
      <c r="I240" s="30">
        <v>7.4</v>
      </c>
      <c r="J240" s="27">
        <f t="shared" si="15"/>
        <v>43.384353600000004</v>
      </c>
      <c r="K240" s="27">
        <f t="shared" si="16"/>
        <v>46.062870648866486</v>
      </c>
      <c r="L240" s="27">
        <f t="shared" si="17"/>
        <v>112.76995680000002</v>
      </c>
      <c r="M240" s="27">
        <f t="shared" si="18"/>
        <v>4.7099049743217263E-2</v>
      </c>
      <c r="N240" s="27">
        <f t="shared" si="19"/>
        <v>0.11530670429447855</v>
      </c>
    </row>
    <row r="241" spans="1:14" ht="15.75">
      <c r="A241" s="4">
        <v>240</v>
      </c>
      <c r="B241">
        <v>425</v>
      </c>
      <c r="C241">
        <v>78.540000000000006</v>
      </c>
      <c r="D241">
        <v>42.86</v>
      </c>
      <c r="E241">
        <v>304</v>
      </c>
      <c r="F241" s="30">
        <v>4.25</v>
      </c>
      <c r="G241" s="30">
        <v>7.854000000000001</v>
      </c>
      <c r="H241" s="30">
        <v>4.5599999999999996</v>
      </c>
      <c r="I241" s="30">
        <v>3.04</v>
      </c>
      <c r="J241" s="27">
        <f t="shared" si="15"/>
        <v>5.2001103999999989</v>
      </c>
      <c r="K241" s="27">
        <f t="shared" si="16"/>
        <v>5.8838945827888729</v>
      </c>
      <c r="L241" s="27">
        <f t="shared" si="17"/>
        <v>10.7666352</v>
      </c>
      <c r="M241" s="27">
        <f t="shared" si="18"/>
        <v>6.0162521296409747E-3</v>
      </c>
      <c r="N241" s="27">
        <f t="shared" si="19"/>
        <v>1.100882944785276E-2</v>
      </c>
    </row>
    <row r="242" spans="1:14" ht="15.75">
      <c r="A242" s="4">
        <v>241</v>
      </c>
      <c r="B242">
        <v>592</v>
      </c>
      <c r="C242">
        <v>126.78</v>
      </c>
      <c r="D242">
        <v>60.61</v>
      </c>
      <c r="E242">
        <v>462.5</v>
      </c>
      <c r="F242" s="30">
        <v>5.92</v>
      </c>
      <c r="G242" s="30">
        <v>12.678000000000001</v>
      </c>
      <c r="H242" s="30">
        <v>6.0609999999999999</v>
      </c>
      <c r="I242" s="30">
        <v>4.625</v>
      </c>
      <c r="J242" s="27">
        <f t="shared" si="15"/>
        <v>9.0394342439999988</v>
      </c>
      <c r="K242" s="27">
        <f t="shared" si="16"/>
        <v>10.68962807120424</v>
      </c>
      <c r="L242" s="27">
        <f t="shared" si="17"/>
        <v>19.548831597</v>
      </c>
      <c r="M242" s="27">
        <f t="shared" si="18"/>
        <v>1.0930090052356073E-2</v>
      </c>
      <c r="N242" s="27">
        <f t="shared" si="19"/>
        <v>1.9988580365030675E-2</v>
      </c>
    </row>
    <row r="243" spans="1:14" ht="15.75">
      <c r="A243" s="4">
        <v>242</v>
      </c>
      <c r="B243">
        <v>590</v>
      </c>
      <c r="C243">
        <v>338.64</v>
      </c>
      <c r="D243">
        <v>85.09</v>
      </c>
      <c r="E243">
        <v>456.5</v>
      </c>
      <c r="F243" s="30">
        <v>5.9</v>
      </c>
      <c r="G243" s="30">
        <v>12.86</v>
      </c>
      <c r="H243" s="30">
        <v>7.51</v>
      </c>
      <c r="I243" s="30">
        <v>4.5650000000000004</v>
      </c>
      <c r="J243" s="27">
        <f t="shared" si="15"/>
        <v>13.446776399999997</v>
      </c>
      <c r="K243" s="27">
        <f t="shared" si="16"/>
        <v>16.239807586408311</v>
      </c>
      <c r="L243" s="27">
        <f t="shared" si="17"/>
        <v>30.407705700000001</v>
      </c>
      <c r="M243" s="27">
        <f t="shared" si="18"/>
        <v>1.660512023150134E-2</v>
      </c>
      <c r="N243" s="27">
        <f t="shared" si="19"/>
        <v>3.1091723619631903E-2</v>
      </c>
    </row>
    <row r="244" spans="1:14" ht="15.75">
      <c r="A244" s="4">
        <v>243</v>
      </c>
      <c r="B244">
        <v>558</v>
      </c>
      <c r="C244">
        <v>100.7</v>
      </c>
      <c r="D244">
        <v>61.68</v>
      </c>
      <c r="E244">
        <v>427.5</v>
      </c>
      <c r="F244" s="30">
        <v>5.58</v>
      </c>
      <c r="G244" s="30">
        <v>10.07</v>
      </c>
      <c r="H244" s="30">
        <v>6.1680000000000001</v>
      </c>
      <c r="I244" s="30">
        <v>4.2750000000000004</v>
      </c>
      <c r="J244" s="27">
        <f t="shared" si="15"/>
        <v>9.3413407359999994</v>
      </c>
      <c r="K244" s="27">
        <f t="shared" si="16"/>
        <v>11.073031043723637</v>
      </c>
      <c r="L244" s="27">
        <f t="shared" si="17"/>
        <v>20.270712767999999</v>
      </c>
      <c r="M244" s="27">
        <f t="shared" si="18"/>
        <v>1.132211763161926E-2</v>
      </c>
      <c r="N244" s="27">
        <f t="shared" si="19"/>
        <v>2.072670017177914E-2</v>
      </c>
    </row>
    <row r="245" spans="1:14" ht="15.75">
      <c r="A245" s="4">
        <v>244</v>
      </c>
      <c r="B245">
        <v>706</v>
      </c>
      <c r="C245">
        <v>149.81</v>
      </c>
      <c r="D245">
        <v>81.78</v>
      </c>
      <c r="E245">
        <v>441</v>
      </c>
      <c r="F245" s="30">
        <v>7.06</v>
      </c>
      <c r="G245" s="30">
        <v>14.981</v>
      </c>
      <c r="H245" s="30">
        <v>8.1780000000000008</v>
      </c>
      <c r="I245" s="30">
        <v>4.41</v>
      </c>
      <c r="J245" s="27">
        <f t="shared" si="15"/>
        <v>15.710516176000002</v>
      </c>
      <c r="K245" s="27">
        <f t="shared" si="16"/>
        <v>19.010042651042625</v>
      </c>
      <c r="L245" s="27">
        <f t="shared" si="17"/>
        <v>36.201413988000013</v>
      </c>
      <c r="M245" s="27">
        <f t="shared" si="18"/>
        <v>1.9437671422333973E-2</v>
      </c>
      <c r="N245" s="27">
        <f t="shared" si="19"/>
        <v>3.7015760723926393E-2</v>
      </c>
    </row>
    <row r="246" spans="1:14" ht="15.75">
      <c r="A246" s="4">
        <v>245</v>
      </c>
      <c r="B246">
        <v>772</v>
      </c>
      <c r="C246">
        <v>126.67</v>
      </c>
      <c r="D246">
        <v>94.63</v>
      </c>
      <c r="E246">
        <v>482</v>
      </c>
      <c r="F246" s="30">
        <v>7.72</v>
      </c>
      <c r="G246" s="30">
        <v>12.667</v>
      </c>
      <c r="H246" s="30">
        <v>9.4629999999999992</v>
      </c>
      <c r="I246" s="30">
        <v>4.82</v>
      </c>
      <c r="J246" s="27">
        <f t="shared" si="15"/>
        <v>20.476740515999996</v>
      </c>
      <c r="K246" s="27">
        <f t="shared" si="16"/>
        <v>24.578928814489768</v>
      </c>
      <c r="L246" s="27">
        <f t="shared" si="17"/>
        <v>48.744346532999991</v>
      </c>
      <c r="M246" s="27">
        <f t="shared" si="18"/>
        <v>2.5131829053670517E-2</v>
      </c>
      <c r="N246" s="27">
        <f t="shared" si="19"/>
        <v>4.9840845125766864E-2</v>
      </c>
    </row>
    <row r="247" spans="1:14" ht="15.75">
      <c r="A247" s="4">
        <v>246</v>
      </c>
      <c r="B247">
        <v>760</v>
      </c>
      <c r="C247">
        <v>120.4</v>
      </c>
      <c r="D247">
        <v>58.69</v>
      </c>
      <c r="E247">
        <v>482.5</v>
      </c>
      <c r="F247" s="30">
        <v>7.6</v>
      </c>
      <c r="G247" s="30">
        <v>13.04</v>
      </c>
      <c r="H247" s="30">
        <v>9.58</v>
      </c>
      <c r="I247" s="30">
        <v>5.83</v>
      </c>
      <c r="J247" s="27">
        <f t="shared" si="15"/>
        <v>20.937609599999998</v>
      </c>
      <c r="K247" s="27">
        <f t="shared" si="16"/>
        <v>25.096825555281765</v>
      </c>
      <c r="L247" s="27">
        <f t="shared" si="17"/>
        <v>49.9777548</v>
      </c>
      <c r="M247" s="27">
        <f t="shared" si="18"/>
        <v>2.5661375823396487E-2</v>
      </c>
      <c r="N247" s="27">
        <f t="shared" si="19"/>
        <v>5.1101998773006134E-2</v>
      </c>
    </row>
    <row r="248" spans="1:14" ht="15.75">
      <c r="A248" s="4">
        <v>247</v>
      </c>
      <c r="B248">
        <v>720</v>
      </c>
      <c r="C248">
        <v>131.49</v>
      </c>
      <c r="D248">
        <v>83.47</v>
      </c>
      <c r="E248">
        <v>492.5</v>
      </c>
      <c r="F248" s="30">
        <v>7.2</v>
      </c>
      <c r="G248" s="30">
        <v>13.149000000000001</v>
      </c>
      <c r="H248" s="30">
        <v>8.3469999999999995</v>
      </c>
      <c r="I248" s="30">
        <v>4.9249999999999998</v>
      </c>
      <c r="J248" s="27">
        <f t="shared" si="15"/>
        <v>16.306427075999999</v>
      </c>
      <c r="K248" s="27">
        <f t="shared" si="16"/>
        <v>19.726762317490891</v>
      </c>
      <c r="L248" s="27">
        <f t="shared" si="17"/>
        <v>37.745976812999999</v>
      </c>
      <c r="M248" s="27">
        <f t="shared" si="18"/>
        <v>2.017051361706635E-2</v>
      </c>
      <c r="N248" s="27">
        <f t="shared" si="19"/>
        <v>3.8595068315950921E-2</v>
      </c>
    </row>
    <row r="249" spans="1:14" ht="15.75">
      <c r="A249" s="4">
        <v>248</v>
      </c>
      <c r="B249">
        <v>880</v>
      </c>
      <c r="C249">
        <v>155.86000000000001</v>
      </c>
      <c r="D249">
        <v>112.33</v>
      </c>
      <c r="E249">
        <v>526</v>
      </c>
      <c r="F249" s="30">
        <v>8.8000000000000007</v>
      </c>
      <c r="G249" s="30">
        <v>15.586000000000002</v>
      </c>
      <c r="H249" s="30">
        <v>11.233000000000001</v>
      </c>
      <c r="I249" s="30">
        <v>5.26</v>
      </c>
      <c r="J249" s="27">
        <f t="shared" si="15"/>
        <v>27.928695396000002</v>
      </c>
      <c r="K249" s="27">
        <f t="shared" si="16"/>
        <v>32.49669988063502</v>
      </c>
      <c r="L249" s="27">
        <f t="shared" si="17"/>
        <v>69.033275973000016</v>
      </c>
      <c r="M249" s="27">
        <f t="shared" si="18"/>
        <v>3.322770948940186E-2</v>
      </c>
      <c r="N249" s="27">
        <f t="shared" si="19"/>
        <v>7.0586171751533755E-2</v>
      </c>
    </row>
    <row r="250" spans="1:14" ht="15.75">
      <c r="A250" s="4">
        <v>249</v>
      </c>
      <c r="B250">
        <v>902</v>
      </c>
      <c r="C250">
        <v>127.86</v>
      </c>
      <c r="D250">
        <v>105.89</v>
      </c>
      <c r="E250">
        <v>516</v>
      </c>
      <c r="F250" s="30">
        <v>9.02</v>
      </c>
      <c r="G250" s="30">
        <v>14.79</v>
      </c>
      <c r="H250" s="30">
        <v>10.589</v>
      </c>
      <c r="I250" s="30">
        <v>6.16</v>
      </c>
      <c r="J250" s="27">
        <f t="shared" si="15"/>
        <v>25.098439043999999</v>
      </c>
      <c r="K250" s="27">
        <f t="shared" si="16"/>
        <v>29.60349141872463</v>
      </c>
      <c r="L250" s="27">
        <f t="shared" si="17"/>
        <v>61.247409997000013</v>
      </c>
      <c r="M250" s="27">
        <f t="shared" si="18"/>
        <v>3.0269418628552792E-2</v>
      </c>
      <c r="N250" s="27">
        <f t="shared" si="19"/>
        <v>6.262516359611453E-2</v>
      </c>
    </row>
    <row r="251" spans="1:14" ht="15.75">
      <c r="A251" s="4">
        <v>250</v>
      </c>
      <c r="B251">
        <v>990</v>
      </c>
      <c r="C251">
        <v>138.52000000000001</v>
      </c>
      <c r="D251">
        <v>111.29</v>
      </c>
      <c r="E251">
        <v>431.5</v>
      </c>
      <c r="F251" s="30">
        <v>9.9</v>
      </c>
      <c r="G251" s="30">
        <v>13.852</v>
      </c>
      <c r="H251" s="30">
        <v>11.129000000000001</v>
      </c>
      <c r="I251" s="30">
        <v>4.3150000000000004</v>
      </c>
      <c r="J251" s="27">
        <f t="shared" si="15"/>
        <v>27.462425124000006</v>
      </c>
      <c r="K251" s="27">
        <f t="shared" si="16"/>
        <v>32.029485827545848</v>
      </c>
      <c r="L251" s="27">
        <f t="shared" si="17"/>
        <v>67.744650037000028</v>
      </c>
      <c r="M251" s="27">
        <f t="shared" si="18"/>
        <v>3.2749985508738089E-2</v>
      </c>
      <c r="N251" s="27">
        <f t="shared" si="19"/>
        <v>6.9268558320040932E-2</v>
      </c>
    </row>
    <row r="252" spans="1:14" ht="15.75">
      <c r="A252" s="4">
        <v>251</v>
      </c>
      <c r="B252">
        <v>810</v>
      </c>
      <c r="C252">
        <v>90.17</v>
      </c>
      <c r="D252">
        <v>72.7</v>
      </c>
      <c r="E252">
        <v>398.5</v>
      </c>
      <c r="F252" s="30">
        <v>8.1</v>
      </c>
      <c r="G252" s="30">
        <v>15.04</v>
      </c>
      <c r="H252" s="30">
        <v>10.24</v>
      </c>
      <c r="I252" s="30">
        <v>5.89</v>
      </c>
      <c r="J252" s="27">
        <f t="shared" si="15"/>
        <v>23.621486400000002</v>
      </c>
      <c r="K252" s="27">
        <f t="shared" si="16"/>
        <v>28.038596111514074</v>
      </c>
      <c r="L252" s="27">
        <f t="shared" si="17"/>
        <v>57.221083200000002</v>
      </c>
      <c r="M252" s="27">
        <f t="shared" si="18"/>
        <v>2.8669321177417256E-2</v>
      </c>
      <c r="N252" s="27">
        <f t="shared" si="19"/>
        <v>5.8508265030674848E-2</v>
      </c>
    </row>
    <row r="253" spans="1:14" ht="15.75">
      <c r="A253" s="4">
        <v>252</v>
      </c>
      <c r="B253">
        <v>1070</v>
      </c>
      <c r="C253">
        <v>209.53</v>
      </c>
      <c r="D253">
        <v>171.38</v>
      </c>
      <c r="E253">
        <v>717.5</v>
      </c>
      <c r="F253" s="30">
        <v>10.7</v>
      </c>
      <c r="G253" s="30">
        <v>20.952999999999999</v>
      </c>
      <c r="H253" s="30">
        <v>15.14</v>
      </c>
      <c r="I253" s="30">
        <v>7.1749999999999998</v>
      </c>
      <c r="J253" s="27">
        <f t="shared" si="15"/>
        <v>48.015254400000003</v>
      </c>
      <c r="K253" s="27">
        <f t="shared" si="16"/>
        <v>49.487237614121874</v>
      </c>
      <c r="L253" s="27">
        <f t="shared" si="17"/>
        <v>126.17221720000002</v>
      </c>
      <c r="M253" s="27">
        <f t="shared" si="18"/>
        <v>5.0600447458202323E-2</v>
      </c>
      <c r="N253" s="27">
        <f t="shared" si="19"/>
        <v>0.12901044703476486</v>
      </c>
    </row>
    <row r="254" spans="1:14" ht="15.75">
      <c r="A254" s="4">
        <v>253</v>
      </c>
      <c r="B254">
        <v>555</v>
      </c>
      <c r="C254">
        <v>58.32</v>
      </c>
      <c r="D254">
        <v>57.94</v>
      </c>
      <c r="E254">
        <v>385</v>
      </c>
      <c r="F254" s="30">
        <v>5.55</v>
      </c>
      <c r="G254" s="30">
        <v>9.83</v>
      </c>
      <c r="H254" s="30">
        <v>5.7939999999999996</v>
      </c>
      <c r="I254" s="30">
        <v>3.85</v>
      </c>
      <c r="J254" s="27">
        <f t="shared" si="15"/>
        <v>8.3024555039999992</v>
      </c>
      <c r="K254" s="27">
        <f t="shared" si="16"/>
        <v>9.7543664402663861</v>
      </c>
      <c r="L254" s="27">
        <f t="shared" si="17"/>
        <v>17.803122851999998</v>
      </c>
      <c r="M254" s="27">
        <f t="shared" si="18"/>
        <v>9.9737898162232993E-3</v>
      </c>
      <c r="N254" s="27">
        <f t="shared" si="19"/>
        <v>1.8203602098159508E-2</v>
      </c>
    </row>
    <row r="255" spans="1:14" ht="15.75">
      <c r="A255" s="4">
        <v>254</v>
      </c>
      <c r="B255">
        <v>505</v>
      </c>
      <c r="C255">
        <v>114.84</v>
      </c>
      <c r="D255">
        <v>78.36</v>
      </c>
      <c r="E255">
        <v>361</v>
      </c>
      <c r="F255" s="30">
        <v>5.05</v>
      </c>
      <c r="G255" s="30">
        <v>11.484</v>
      </c>
      <c r="H255" s="30">
        <v>5.84</v>
      </c>
      <c r="I255" s="30">
        <v>3.61</v>
      </c>
      <c r="J255" s="27">
        <f t="shared" si="15"/>
        <v>8.4277583999999983</v>
      </c>
      <c r="K255" s="27">
        <f t="shared" si="16"/>
        <v>9.9132528881609261</v>
      </c>
      <c r="L255" s="27">
        <f t="shared" si="17"/>
        <v>18.098219200000003</v>
      </c>
      <c r="M255" s="27">
        <f t="shared" si="18"/>
        <v>1.0136250396892562E-2</v>
      </c>
      <c r="N255" s="27">
        <f t="shared" si="19"/>
        <v>1.8505336605316978E-2</v>
      </c>
    </row>
    <row r="256" spans="1:14" ht="15.75">
      <c r="A256" s="4">
        <v>255</v>
      </c>
      <c r="B256">
        <v>495</v>
      </c>
      <c r="C256">
        <v>108.75</v>
      </c>
      <c r="D256">
        <v>63.65</v>
      </c>
      <c r="E256">
        <v>503.5</v>
      </c>
      <c r="F256" s="30">
        <v>4.95</v>
      </c>
      <c r="G256" s="30">
        <v>10.875</v>
      </c>
      <c r="H256" s="30">
        <v>5.36</v>
      </c>
      <c r="I256" s="30">
        <v>5.0350000000000001</v>
      </c>
      <c r="J256" s="27">
        <f t="shared" si="15"/>
        <v>7.1544144000000012</v>
      </c>
      <c r="K256" s="27">
        <f t="shared" si="16"/>
        <v>8.3039681832569823</v>
      </c>
      <c r="L256" s="27">
        <f t="shared" si="17"/>
        <v>15.134987200000005</v>
      </c>
      <c r="M256" s="27">
        <f t="shared" si="18"/>
        <v>8.490765013555196E-3</v>
      </c>
      <c r="N256" s="27">
        <f t="shared" si="19"/>
        <v>1.5475447034764831E-2</v>
      </c>
    </row>
    <row r="257" spans="1:14" ht="15.75">
      <c r="A257" s="4">
        <v>256</v>
      </c>
      <c r="B257">
        <v>540</v>
      </c>
      <c r="C257">
        <v>119.72</v>
      </c>
      <c r="D257">
        <v>62.37</v>
      </c>
      <c r="E257">
        <v>515</v>
      </c>
      <c r="F257" s="30">
        <v>5.4</v>
      </c>
      <c r="G257" s="30">
        <v>11.972</v>
      </c>
      <c r="H257" s="30">
        <v>6.2370000000000001</v>
      </c>
      <c r="I257" s="30">
        <v>5.15</v>
      </c>
      <c r="J257" s="27">
        <f t="shared" si="15"/>
        <v>9.5380197160000009</v>
      </c>
      <c r="K257" s="27">
        <f t="shared" si="16"/>
        <v>11.322783724658141</v>
      </c>
      <c r="L257" s="27">
        <f t="shared" si="17"/>
        <v>20.742989133000002</v>
      </c>
      <c r="M257" s="27">
        <f t="shared" si="18"/>
        <v>1.1577488471020594E-2</v>
      </c>
      <c r="N257" s="27">
        <f t="shared" si="19"/>
        <v>2.1209600340490801E-2</v>
      </c>
    </row>
    <row r="258" spans="1:14" ht="15.75">
      <c r="A258" s="4">
        <v>257</v>
      </c>
      <c r="B258">
        <v>550</v>
      </c>
      <c r="C258">
        <v>104.68</v>
      </c>
      <c r="D258">
        <v>68.7</v>
      </c>
      <c r="E258">
        <v>412.5</v>
      </c>
      <c r="F258" s="30">
        <v>5.5</v>
      </c>
      <c r="G258" s="30">
        <v>10.468</v>
      </c>
      <c r="H258" s="30">
        <v>6.87</v>
      </c>
      <c r="I258" s="30">
        <v>4.125</v>
      </c>
      <c r="J258" s="27">
        <f t="shared" si="15"/>
        <v>11.415211599999999</v>
      </c>
      <c r="K258" s="27">
        <f t="shared" si="16"/>
        <v>13.69943788974267</v>
      </c>
      <c r="L258" s="27">
        <f t="shared" si="17"/>
        <v>25.323123300000002</v>
      </c>
      <c r="M258" s="27">
        <f t="shared" si="18"/>
        <v>1.4007605204235858E-2</v>
      </c>
      <c r="N258" s="27">
        <f t="shared" si="19"/>
        <v>2.5892764110429449E-2</v>
      </c>
    </row>
    <row r="259" spans="1:14" ht="15.75">
      <c r="A259" s="4">
        <v>258</v>
      </c>
      <c r="B259">
        <v>535</v>
      </c>
      <c r="C259">
        <v>89.42</v>
      </c>
      <c r="D259">
        <v>56.12</v>
      </c>
      <c r="E259">
        <v>340</v>
      </c>
      <c r="F259" s="30">
        <v>5.35</v>
      </c>
      <c r="G259" s="30">
        <v>10.74</v>
      </c>
      <c r="H259" s="30">
        <v>5.6120000000000001</v>
      </c>
      <c r="I259" s="30">
        <v>4.5</v>
      </c>
      <c r="J259" s="27">
        <f t="shared" ref="J259:J284" si="20">-1.931+0.816*H259+0.164*(H259^2)</f>
        <v>7.813497216</v>
      </c>
      <c r="K259" s="27">
        <f t="shared" ref="K259:K284" si="21">109.474*(1-EXP(-0.09*H259))^2.685</f>
        <v>9.1352310610037133</v>
      </c>
      <c r="L259" s="27">
        <f t="shared" ref="L259:L284" si="22">-0.519-0.065*H259+0.557*(H259^2)</f>
        <v>16.658681008000002</v>
      </c>
      <c r="M259" s="27">
        <f t="shared" ref="M259:M284" si="23">K259/978</f>
        <v>9.3407270562410154E-3</v>
      </c>
      <c r="N259" s="27">
        <f t="shared" ref="N259:N284" si="24">L259/978</f>
        <v>1.7033416163599185E-2</v>
      </c>
    </row>
    <row r="260" spans="1:14" ht="15.75">
      <c r="A260" s="4">
        <v>259</v>
      </c>
      <c r="B260">
        <v>670</v>
      </c>
      <c r="C260">
        <v>124.32</v>
      </c>
      <c r="D260">
        <v>76.33</v>
      </c>
      <c r="E260">
        <v>540</v>
      </c>
      <c r="F260" s="30">
        <v>6.7</v>
      </c>
      <c r="G260" s="30">
        <v>12.431999999999999</v>
      </c>
      <c r="H260" s="30">
        <v>7.633</v>
      </c>
      <c r="I260" s="30">
        <v>5.4</v>
      </c>
      <c r="J260" s="27">
        <f t="shared" si="20"/>
        <v>13.852608996000001</v>
      </c>
      <c r="K260" s="27">
        <f t="shared" si="21"/>
        <v>16.741624081213097</v>
      </c>
      <c r="L260" s="27">
        <f t="shared" si="22"/>
        <v>31.437172773000004</v>
      </c>
      <c r="M260" s="27">
        <f t="shared" si="23"/>
        <v>1.7118225031915232E-2</v>
      </c>
      <c r="N260" s="27">
        <f t="shared" si="24"/>
        <v>3.2144348438650314E-2</v>
      </c>
    </row>
    <row r="261" spans="1:14" ht="15.75">
      <c r="A261" s="4">
        <v>260</v>
      </c>
      <c r="B261">
        <v>820</v>
      </c>
      <c r="C261">
        <v>144.54</v>
      </c>
      <c r="D261">
        <v>120.32</v>
      </c>
      <c r="E261">
        <v>600</v>
      </c>
      <c r="F261" s="30">
        <v>8.1999999999999993</v>
      </c>
      <c r="G261" s="30">
        <v>14.453999999999999</v>
      </c>
      <c r="H261" s="30">
        <v>12.032</v>
      </c>
      <c r="I261" s="30">
        <v>6</v>
      </c>
      <c r="J261" s="27">
        <f t="shared" si="20"/>
        <v>31.629231936</v>
      </c>
      <c r="K261" s="27">
        <f t="shared" si="21"/>
        <v>36.076468709771383</v>
      </c>
      <c r="L261" s="27">
        <f t="shared" si="22"/>
        <v>79.335266368000006</v>
      </c>
      <c r="M261" s="27">
        <f t="shared" si="23"/>
        <v>3.6888004815717162E-2</v>
      </c>
      <c r="N261" s="27">
        <f t="shared" si="24"/>
        <v>8.1119904261758691E-2</v>
      </c>
    </row>
    <row r="262" spans="1:14" ht="15.75">
      <c r="A262" s="4">
        <v>261</v>
      </c>
      <c r="B262">
        <v>680</v>
      </c>
      <c r="C262">
        <v>58.32</v>
      </c>
      <c r="D262">
        <v>77.92</v>
      </c>
      <c r="E262">
        <v>464</v>
      </c>
      <c r="F262" s="30">
        <v>6.8</v>
      </c>
      <c r="G262" s="30">
        <v>12.83</v>
      </c>
      <c r="H262" s="30">
        <v>7.7919999999999998</v>
      </c>
      <c r="I262" s="30">
        <v>5.46</v>
      </c>
      <c r="J262" s="27">
        <f t="shared" si="20"/>
        <v>14.384575295999998</v>
      </c>
      <c r="K262" s="27">
        <f t="shared" si="21"/>
        <v>17.396122855084997</v>
      </c>
      <c r="L262" s="27">
        <f t="shared" si="22"/>
        <v>32.792922048000001</v>
      </c>
      <c r="M262" s="27">
        <f t="shared" si="23"/>
        <v>1.7787446682091E-2</v>
      </c>
      <c r="N262" s="27">
        <f t="shared" si="24"/>
        <v>3.3530595141104298E-2</v>
      </c>
    </row>
    <row r="263" spans="1:14" ht="15.75">
      <c r="A263" s="4">
        <v>262</v>
      </c>
      <c r="B263">
        <v>670</v>
      </c>
      <c r="C263">
        <v>119.86</v>
      </c>
      <c r="D263">
        <v>93.17</v>
      </c>
      <c r="E263">
        <v>477</v>
      </c>
      <c r="F263" s="30">
        <v>6.7</v>
      </c>
      <c r="G263" s="30">
        <v>12.89</v>
      </c>
      <c r="H263" s="30">
        <v>8.32</v>
      </c>
      <c r="I263" s="30">
        <v>4.7699999999999996</v>
      </c>
      <c r="J263" s="27">
        <f t="shared" si="20"/>
        <v>16.210593600000003</v>
      </c>
      <c r="K263" s="27">
        <f t="shared" si="21"/>
        <v>19.611874579254781</v>
      </c>
      <c r="L263" s="27">
        <f t="shared" si="22"/>
        <v>37.497076800000002</v>
      </c>
      <c r="M263" s="27">
        <f t="shared" si="23"/>
        <v>2.0053041492080554E-2</v>
      </c>
      <c r="N263" s="27">
        <f t="shared" si="24"/>
        <v>3.8340569325153374E-2</v>
      </c>
    </row>
    <row r="264" spans="1:14" ht="15.75">
      <c r="A264" s="4">
        <v>263</v>
      </c>
      <c r="B264">
        <v>540</v>
      </c>
      <c r="C264">
        <v>93.55</v>
      </c>
      <c r="D264">
        <v>87.23</v>
      </c>
      <c r="E264">
        <v>410</v>
      </c>
      <c r="F264" s="30">
        <v>5.4</v>
      </c>
      <c r="G264" s="30">
        <v>13.26</v>
      </c>
      <c r="H264" s="30">
        <v>8.7230000000000008</v>
      </c>
      <c r="I264" s="30">
        <v>5.2</v>
      </c>
      <c r="J264" s="27">
        <f t="shared" si="20"/>
        <v>17.665847556000003</v>
      </c>
      <c r="K264" s="27">
        <f t="shared" si="21"/>
        <v>21.340562864679814</v>
      </c>
      <c r="L264" s="27">
        <f t="shared" si="22"/>
        <v>41.296541053000013</v>
      </c>
      <c r="M264" s="27">
        <f t="shared" si="23"/>
        <v>2.1820616426052979E-2</v>
      </c>
      <c r="N264" s="27">
        <f t="shared" si="24"/>
        <v>4.2225502099182015E-2</v>
      </c>
    </row>
    <row r="265" spans="1:14" ht="15.75">
      <c r="A265" s="4">
        <v>264</v>
      </c>
      <c r="B265">
        <v>790</v>
      </c>
      <c r="C265">
        <v>134.88</v>
      </c>
      <c r="D265">
        <v>106.4</v>
      </c>
      <c r="E265">
        <v>526.5</v>
      </c>
      <c r="F265" s="30">
        <v>7.9</v>
      </c>
      <c r="G265" s="30">
        <v>15.49</v>
      </c>
      <c r="H265" s="30">
        <v>10.64</v>
      </c>
      <c r="I265" s="30">
        <v>5.89</v>
      </c>
      <c r="J265" s="27">
        <f t="shared" si="20"/>
        <v>25.3176144</v>
      </c>
      <c r="K265" s="27">
        <f t="shared" si="21"/>
        <v>29.832473375993395</v>
      </c>
      <c r="L265" s="27">
        <f t="shared" si="22"/>
        <v>61.847147200000009</v>
      </c>
      <c r="M265" s="27">
        <f t="shared" si="23"/>
        <v>3.05035515091957E-2</v>
      </c>
      <c r="N265" s="27">
        <f t="shared" si="24"/>
        <v>6.3238391820040915E-2</v>
      </c>
    </row>
    <row r="266" spans="1:14" ht="15.75">
      <c r="A266" s="4">
        <v>265</v>
      </c>
      <c r="B266">
        <v>840</v>
      </c>
      <c r="C266">
        <v>119.01</v>
      </c>
      <c r="D266">
        <v>90.88</v>
      </c>
      <c r="E266">
        <v>570</v>
      </c>
      <c r="F266" s="30">
        <v>8.4</v>
      </c>
      <c r="G266" s="30">
        <v>13.9</v>
      </c>
      <c r="H266" s="30">
        <v>9.0879999999999992</v>
      </c>
      <c r="I266" s="30">
        <v>6.25</v>
      </c>
      <c r="J266" s="27">
        <f t="shared" si="20"/>
        <v>19.029854015999998</v>
      </c>
      <c r="K266" s="27">
        <f t="shared" si="21"/>
        <v>22.928944316905721</v>
      </c>
      <c r="L266" s="27">
        <f t="shared" si="22"/>
        <v>44.893881407999999</v>
      </c>
      <c r="M266" s="27">
        <f t="shared" si="23"/>
        <v>2.3444728340394398E-2</v>
      </c>
      <c r="N266" s="27">
        <f t="shared" si="24"/>
        <v>4.5903764220858893E-2</v>
      </c>
    </row>
    <row r="267" spans="1:14" ht="15.75">
      <c r="A267" s="4">
        <v>266</v>
      </c>
      <c r="B267">
        <v>980</v>
      </c>
      <c r="C267">
        <v>172.76</v>
      </c>
      <c r="D267">
        <v>157.80000000000001</v>
      </c>
      <c r="E267">
        <v>785</v>
      </c>
      <c r="F267" s="30">
        <v>9.8000000000000007</v>
      </c>
      <c r="G267" s="30">
        <v>17.276</v>
      </c>
      <c r="H267" s="30">
        <v>12.78</v>
      </c>
      <c r="I267" s="30">
        <v>7.85</v>
      </c>
      <c r="J267" s="27">
        <f t="shared" si="20"/>
        <v>35.283337599999996</v>
      </c>
      <c r="K267" s="27">
        <f t="shared" si="21"/>
        <v>39.396586773626822</v>
      </c>
      <c r="L267" s="27">
        <f t="shared" si="22"/>
        <v>89.624218800000008</v>
      </c>
      <c r="M267" s="27">
        <f t="shared" si="23"/>
        <v>4.0282808561990617E-2</v>
      </c>
      <c r="N267" s="27">
        <f t="shared" si="24"/>
        <v>9.1640305521472398E-2</v>
      </c>
    </row>
    <row r="268" spans="1:14" ht="15.75">
      <c r="A268" s="4">
        <v>267</v>
      </c>
      <c r="B268">
        <v>560</v>
      </c>
      <c r="C268">
        <v>96.48</v>
      </c>
      <c r="D268">
        <v>65.599999999999994</v>
      </c>
      <c r="E268">
        <v>365</v>
      </c>
      <c r="F268" s="30">
        <v>5.6</v>
      </c>
      <c r="G268" s="30">
        <v>9.6479999999999997</v>
      </c>
      <c r="H268" s="30">
        <v>6.56</v>
      </c>
      <c r="I268" s="30">
        <v>4.6500000000000004</v>
      </c>
      <c r="J268" s="27">
        <f t="shared" si="20"/>
        <v>10.479470399999999</v>
      </c>
      <c r="K268" s="27">
        <f t="shared" si="21"/>
        <v>12.516962758982825</v>
      </c>
      <c r="L268" s="27">
        <f t="shared" si="22"/>
        <v>23.0243152</v>
      </c>
      <c r="M268" s="27">
        <f t="shared" si="23"/>
        <v>1.2798530428407796E-2</v>
      </c>
      <c r="N268" s="27">
        <f t="shared" si="24"/>
        <v>2.3542244580777097E-2</v>
      </c>
    </row>
    <row r="269" spans="1:14" ht="15.75">
      <c r="A269" s="4">
        <v>268</v>
      </c>
      <c r="B269">
        <v>575</v>
      </c>
      <c r="C269">
        <v>112.26</v>
      </c>
      <c r="D269">
        <v>70.8</v>
      </c>
      <c r="E269">
        <v>532.5</v>
      </c>
      <c r="F269" s="30">
        <v>5.75</v>
      </c>
      <c r="G269" s="30">
        <v>11.226000000000001</v>
      </c>
      <c r="H269" s="30">
        <v>6.08</v>
      </c>
      <c r="I269" s="30">
        <v>5.3250000000000002</v>
      </c>
      <c r="J269" s="27">
        <f t="shared" si="20"/>
        <v>9.0927696000000005</v>
      </c>
      <c r="K269" s="27">
        <f t="shared" si="21"/>
        <v>10.757358432576215</v>
      </c>
      <c r="L269" s="27">
        <f t="shared" si="22"/>
        <v>19.676084800000002</v>
      </c>
      <c r="M269" s="27">
        <f t="shared" si="23"/>
        <v>1.0999344000589177E-2</v>
      </c>
      <c r="N269" s="27">
        <f t="shared" si="24"/>
        <v>2.0118696114519431E-2</v>
      </c>
    </row>
    <row r="270" spans="1:14" ht="15.75">
      <c r="A270" s="4">
        <v>269</v>
      </c>
      <c r="B270">
        <v>320</v>
      </c>
      <c r="C270">
        <v>93.57</v>
      </c>
      <c r="D270">
        <v>43.99</v>
      </c>
      <c r="E270">
        <v>340</v>
      </c>
      <c r="F270" s="30">
        <v>3.2</v>
      </c>
      <c r="G270" s="30">
        <v>9.3569999999999993</v>
      </c>
      <c r="H270" s="30">
        <v>4.399</v>
      </c>
      <c r="I270" s="30">
        <v>3.4</v>
      </c>
      <c r="J270" s="27">
        <f t="shared" si="20"/>
        <v>4.832180964</v>
      </c>
      <c r="K270" s="27">
        <f t="shared" si="21"/>
        <v>5.4404120775704703</v>
      </c>
      <c r="L270" s="27">
        <f t="shared" si="22"/>
        <v>9.9736839570000004</v>
      </c>
      <c r="M270" s="27">
        <f t="shared" si="23"/>
        <v>5.5627935353481294E-3</v>
      </c>
      <c r="N270" s="27">
        <f t="shared" si="24"/>
        <v>1.0198040855828221E-2</v>
      </c>
    </row>
    <row r="271" spans="1:14" ht="15.75">
      <c r="A271" s="4">
        <v>270</v>
      </c>
      <c r="B271">
        <v>520</v>
      </c>
      <c r="C271">
        <v>118.54</v>
      </c>
      <c r="D271">
        <v>52.58</v>
      </c>
      <c r="E271">
        <v>420</v>
      </c>
      <c r="F271" s="30">
        <v>5.2</v>
      </c>
      <c r="G271" s="30">
        <v>11.854000000000001</v>
      </c>
      <c r="H271" s="30">
        <v>6.05</v>
      </c>
      <c r="I271" s="30">
        <v>4.2</v>
      </c>
      <c r="J271" s="27">
        <f t="shared" si="20"/>
        <v>9.0086100000000009</v>
      </c>
      <c r="K271" s="27">
        <f t="shared" si="21"/>
        <v>10.650485648323265</v>
      </c>
      <c r="L271" s="27">
        <f t="shared" si="22"/>
        <v>19.4753425</v>
      </c>
      <c r="M271" s="27">
        <f t="shared" si="23"/>
        <v>1.0890067125074914E-2</v>
      </c>
      <c r="N271" s="27">
        <f t="shared" si="24"/>
        <v>1.9913438139059304E-2</v>
      </c>
    </row>
    <row r="272" spans="1:14" ht="15.75">
      <c r="A272" s="4">
        <v>271</v>
      </c>
      <c r="B272">
        <v>510</v>
      </c>
      <c r="C272">
        <v>94.01</v>
      </c>
      <c r="D272">
        <v>50.33</v>
      </c>
      <c r="E272">
        <v>407.5</v>
      </c>
      <c r="F272" s="30">
        <v>5.0999999999999996</v>
      </c>
      <c r="G272" s="30">
        <v>9.4009999999999998</v>
      </c>
      <c r="H272" s="30">
        <v>5.0329999999999995</v>
      </c>
      <c r="I272" s="30">
        <v>4.0750000000000002</v>
      </c>
      <c r="J272" s="27">
        <f t="shared" si="20"/>
        <v>6.3302265959999984</v>
      </c>
      <c r="K272" s="27">
        <f t="shared" si="21"/>
        <v>7.2729359893700734</v>
      </c>
      <c r="L272" s="27">
        <f t="shared" si="22"/>
        <v>13.263271572999999</v>
      </c>
      <c r="M272" s="27">
        <f t="shared" si="23"/>
        <v>7.4365398664315678E-3</v>
      </c>
      <c r="N272" s="27">
        <f t="shared" si="24"/>
        <v>1.3561627375255623E-2</v>
      </c>
    </row>
    <row r="273" spans="1:14" ht="15.75">
      <c r="A273" s="4">
        <v>272</v>
      </c>
      <c r="B273">
        <v>480</v>
      </c>
      <c r="C273">
        <v>76.22</v>
      </c>
      <c r="D273">
        <v>56.7</v>
      </c>
      <c r="E273">
        <v>385</v>
      </c>
      <c r="F273" s="30">
        <v>4.8</v>
      </c>
      <c r="G273" s="30">
        <v>8.6199999999999992</v>
      </c>
      <c r="H273" s="30">
        <v>5.67</v>
      </c>
      <c r="I273" s="30">
        <v>3.85</v>
      </c>
      <c r="J273" s="27">
        <f t="shared" si="20"/>
        <v>7.9681395999999998</v>
      </c>
      <c r="K273" s="27">
        <f t="shared" si="21"/>
        <v>9.3308687250834712</v>
      </c>
      <c r="L273" s="27">
        <f t="shared" si="22"/>
        <v>17.019387299999998</v>
      </c>
      <c r="M273" s="27">
        <f t="shared" si="23"/>
        <v>9.5407655675700115E-3</v>
      </c>
      <c r="N273" s="27">
        <f t="shared" si="24"/>
        <v>1.7402236503067482E-2</v>
      </c>
    </row>
    <row r="274" spans="1:14" ht="15.75">
      <c r="A274" s="4">
        <v>273</v>
      </c>
      <c r="B274">
        <v>610</v>
      </c>
      <c r="C274">
        <v>114.69</v>
      </c>
      <c r="D274">
        <v>70.180000000000007</v>
      </c>
      <c r="E274">
        <v>432</v>
      </c>
      <c r="F274" s="30">
        <v>6.1</v>
      </c>
      <c r="G274" s="30">
        <v>11.468999999999999</v>
      </c>
      <c r="H274" s="30">
        <v>7.0180000000000007</v>
      </c>
      <c r="I274" s="30">
        <v>4.32</v>
      </c>
      <c r="J274" s="27">
        <f t="shared" si="20"/>
        <v>11.873069136000002</v>
      </c>
      <c r="K274" s="27">
        <f t="shared" si="21"/>
        <v>14.275600712625677</v>
      </c>
      <c r="L274" s="27">
        <f t="shared" si="22"/>
        <v>26.458374468000009</v>
      </c>
      <c r="M274" s="27">
        <f t="shared" si="23"/>
        <v>1.459672874501603E-2</v>
      </c>
      <c r="N274" s="27">
        <f t="shared" si="24"/>
        <v>2.7053552625766881E-2</v>
      </c>
    </row>
    <row r="275" spans="1:14" ht="15.75">
      <c r="A275" s="4">
        <v>274</v>
      </c>
      <c r="B275">
        <v>635</v>
      </c>
      <c r="C275">
        <v>109.52</v>
      </c>
      <c r="D275">
        <v>86.98</v>
      </c>
      <c r="E275">
        <v>410</v>
      </c>
      <c r="F275" s="30">
        <v>6.35</v>
      </c>
      <c r="G275" s="30">
        <v>12.95</v>
      </c>
      <c r="H275" s="30">
        <v>8.6980000000000004</v>
      </c>
      <c r="I275" s="30">
        <v>4.5</v>
      </c>
      <c r="J275" s="27">
        <f t="shared" si="20"/>
        <v>17.574021456000004</v>
      </c>
      <c r="K275" s="27">
        <f t="shared" si="21"/>
        <v>21.232506686484665</v>
      </c>
      <c r="L275" s="27">
        <f t="shared" si="22"/>
        <v>41.055578628000013</v>
      </c>
      <c r="M275" s="27">
        <f t="shared" si="23"/>
        <v>2.1710129536282888E-2</v>
      </c>
      <c r="N275" s="27">
        <f t="shared" si="24"/>
        <v>4.1979119251533754E-2</v>
      </c>
    </row>
    <row r="276" spans="1:14" ht="15.75">
      <c r="A276" s="4">
        <v>275</v>
      </c>
      <c r="B276">
        <v>565</v>
      </c>
      <c r="C276">
        <v>124.81</v>
      </c>
      <c r="D276">
        <v>105.8</v>
      </c>
      <c r="E276">
        <v>475</v>
      </c>
      <c r="F276" s="30">
        <v>5.65</v>
      </c>
      <c r="G276" s="30">
        <v>12.481</v>
      </c>
      <c r="H276" s="30">
        <v>7.08</v>
      </c>
      <c r="I276" s="30">
        <v>4.75</v>
      </c>
      <c r="J276" s="27">
        <f t="shared" si="20"/>
        <v>12.067009599999999</v>
      </c>
      <c r="K276" s="27">
        <f t="shared" si="21"/>
        <v>14.519081763504115</v>
      </c>
      <c r="L276" s="27">
        <f t="shared" si="22"/>
        <v>26.941204800000005</v>
      </c>
      <c r="M276" s="27">
        <f t="shared" si="23"/>
        <v>1.4845686874748585E-2</v>
      </c>
      <c r="N276" s="27">
        <f t="shared" si="24"/>
        <v>2.7547244171779145E-2</v>
      </c>
    </row>
    <row r="277" spans="1:14" ht="15.75">
      <c r="A277" s="4">
        <v>276</v>
      </c>
      <c r="B277">
        <v>835</v>
      </c>
      <c r="C277">
        <v>124.69</v>
      </c>
      <c r="D277">
        <v>97.93</v>
      </c>
      <c r="E277">
        <v>480</v>
      </c>
      <c r="F277" s="30">
        <v>8.35</v>
      </c>
      <c r="G277" s="30">
        <v>12.468999999999999</v>
      </c>
      <c r="H277" s="30">
        <v>9.793000000000001</v>
      </c>
      <c r="I277" s="30">
        <v>5.8</v>
      </c>
      <c r="J277" s="27">
        <f t="shared" si="20"/>
        <v>21.788155236000001</v>
      </c>
      <c r="K277" s="27">
        <f t="shared" si="21"/>
        <v>26.04282443290737</v>
      </c>
      <c r="L277" s="27">
        <f t="shared" si="22"/>
        <v>52.262341893000013</v>
      </c>
      <c r="M277" s="27">
        <f t="shared" si="23"/>
        <v>2.662865483937359E-2</v>
      </c>
      <c r="N277" s="27">
        <f t="shared" si="24"/>
        <v>5.3437977395705535E-2</v>
      </c>
    </row>
    <row r="278" spans="1:14" ht="15.75">
      <c r="A278" s="4">
        <v>277</v>
      </c>
      <c r="B278">
        <v>792</v>
      </c>
      <c r="C278">
        <v>136.87</v>
      </c>
      <c r="D278">
        <v>58.27</v>
      </c>
      <c r="E278">
        <v>672.5</v>
      </c>
      <c r="F278" s="30">
        <v>7.92</v>
      </c>
      <c r="G278" s="30">
        <v>13.687000000000001</v>
      </c>
      <c r="H278" s="30">
        <v>8.89</v>
      </c>
      <c r="I278" s="30">
        <v>6.7249999999999996</v>
      </c>
      <c r="J278" s="27">
        <f t="shared" si="20"/>
        <v>18.284504400000003</v>
      </c>
      <c r="K278" s="27">
        <f t="shared" si="21"/>
        <v>22.064890421854066</v>
      </c>
      <c r="L278" s="27">
        <f t="shared" si="22"/>
        <v>42.924029700000006</v>
      </c>
      <c r="M278" s="27">
        <f t="shared" si="23"/>
        <v>2.2561237650157533E-2</v>
      </c>
      <c r="N278" s="27">
        <f t="shared" si="24"/>
        <v>4.3889600920245402E-2</v>
      </c>
    </row>
    <row r="279" spans="1:14" ht="15.75">
      <c r="A279" s="4">
        <v>278</v>
      </c>
      <c r="B279">
        <v>870</v>
      </c>
      <c r="C279">
        <v>144.69</v>
      </c>
      <c r="D279">
        <v>114.54</v>
      </c>
      <c r="E279">
        <v>695</v>
      </c>
      <c r="F279" s="30">
        <v>8.6999999999999993</v>
      </c>
      <c r="G279" s="30">
        <v>16.45</v>
      </c>
      <c r="H279" s="30">
        <v>10.45</v>
      </c>
      <c r="I279" s="30">
        <v>6.95</v>
      </c>
      <c r="J279" s="27">
        <f t="shared" si="20"/>
        <v>24.505409999999998</v>
      </c>
      <c r="K279" s="27">
        <f t="shared" si="21"/>
        <v>28.979734065527776</v>
      </c>
      <c r="L279" s="27">
        <f t="shared" si="22"/>
        <v>59.627542499999997</v>
      </c>
      <c r="M279" s="27">
        <f t="shared" si="23"/>
        <v>2.9631629923852532E-2</v>
      </c>
      <c r="N279" s="27">
        <f t="shared" si="24"/>
        <v>6.096885736196319E-2</v>
      </c>
    </row>
    <row r="280" spans="1:14" ht="15.75">
      <c r="A280" s="4">
        <v>279</v>
      </c>
      <c r="B280">
        <v>880</v>
      </c>
      <c r="C280">
        <v>123.54</v>
      </c>
      <c r="D280">
        <v>117.08</v>
      </c>
      <c r="E280">
        <v>492.5</v>
      </c>
      <c r="F280" s="30">
        <v>8.5</v>
      </c>
      <c r="G280" s="30">
        <v>14.35</v>
      </c>
      <c r="H280" s="30">
        <v>10.71</v>
      </c>
      <c r="I280" s="30">
        <v>4.9249999999999998</v>
      </c>
      <c r="J280" s="27">
        <f t="shared" si="20"/>
        <v>25.619832400000007</v>
      </c>
      <c r="K280" s="27">
        <f t="shared" si="21"/>
        <v>30.146845514820516</v>
      </c>
      <c r="L280" s="27">
        <f t="shared" si="22"/>
        <v>62.675033700000021</v>
      </c>
      <c r="M280" s="27">
        <f t="shared" si="23"/>
        <v>3.0824995413926908E-2</v>
      </c>
      <c r="N280" s="27">
        <f t="shared" si="24"/>
        <v>6.4084901533742356E-2</v>
      </c>
    </row>
    <row r="281" spans="1:14" ht="15.75">
      <c r="A281" s="4">
        <v>280</v>
      </c>
      <c r="B281">
        <v>890</v>
      </c>
      <c r="C281">
        <v>155.16</v>
      </c>
      <c r="D281">
        <v>128.30000000000001</v>
      </c>
      <c r="E281">
        <v>635</v>
      </c>
      <c r="F281" s="30">
        <v>8.9</v>
      </c>
      <c r="G281" s="30">
        <v>15.516</v>
      </c>
      <c r="H281" s="30">
        <v>11.73</v>
      </c>
      <c r="I281" s="30">
        <v>6.35</v>
      </c>
      <c r="J281" s="27">
        <f t="shared" si="20"/>
        <v>30.205915600000004</v>
      </c>
      <c r="K281" s="27">
        <f t="shared" si="21"/>
        <v>34.726209964378072</v>
      </c>
      <c r="L281" s="27">
        <f t="shared" si="22"/>
        <v>75.357795300000006</v>
      </c>
      <c r="M281" s="27">
        <f t="shared" si="23"/>
        <v>3.5507372151715823E-2</v>
      </c>
      <c r="N281" s="27">
        <f t="shared" si="24"/>
        <v>7.7052960429447856E-2</v>
      </c>
    </row>
    <row r="282" spans="1:14" ht="15.75">
      <c r="A282" s="4">
        <v>281</v>
      </c>
      <c r="B282">
        <v>640</v>
      </c>
      <c r="C282">
        <v>185.75</v>
      </c>
      <c r="D282">
        <v>144.79</v>
      </c>
      <c r="E282">
        <v>658</v>
      </c>
      <c r="F282" s="30">
        <v>6.4</v>
      </c>
      <c r="G282" s="30">
        <v>13.68</v>
      </c>
      <c r="H282" s="30">
        <v>8.48</v>
      </c>
      <c r="I282" s="30">
        <v>6.58</v>
      </c>
      <c r="J282" s="27">
        <f t="shared" si="20"/>
        <v>16.781985600000002</v>
      </c>
      <c r="K282" s="27">
        <f t="shared" si="21"/>
        <v>20.294716285888565</v>
      </c>
      <c r="L282" s="27">
        <f t="shared" si="22"/>
        <v>38.983892800000007</v>
      </c>
      <c r="M282" s="27">
        <f t="shared" si="23"/>
        <v>2.0751243646102827E-2</v>
      </c>
      <c r="N282" s="27">
        <f t="shared" si="24"/>
        <v>3.986083108384459E-2</v>
      </c>
    </row>
    <row r="283" spans="1:14" ht="15.75">
      <c r="A283" s="4">
        <v>282</v>
      </c>
      <c r="B283">
        <v>840</v>
      </c>
      <c r="C283">
        <v>72.84</v>
      </c>
      <c r="D283">
        <v>143.94</v>
      </c>
      <c r="E283">
        <v>685</v>
      </c>
      <c r="F283" s="30">
        <v>8.4</v>
      </c>
      <c r="G283" s="30">
        <v>16.579999999999998</v>
      </c>
      <c r="H283" s="30">
        <v>10.49</v>
      </c>
      <c r="I283" s="30">
        <v>6.85</v>
      </c>
      <c r="J283" s="27">
        <f t="shared" si="20"/>
        <v>24.675416400000003</v>
      </c>
      <c r="K283" s="27">
        <f t="shared" si="21"/>
        <v>29.159176756194746</v>
      </c>
      <c r="L283" s="27">
        <f t="shared" si="22"/>
        <v>60.091485700000007</v>
      </c>
      <c r="M283" s="27">
        <f t="shared" si="23"/>
        <v>2.981510915766334E-2</v>
      </c>
      <c r="N283" s="27">
        <f t="shared" si="24"/>
        <v>6.1443236912065449E-2</v>
      </c>
    </row>
    <row r="284" spans="1:14" ht="15.75">
      <c r="A284" s="4">
        <v>283</v>
      </c>
      <c r="B284">
        <v>810</v>
      </c>
      <c r="C284">
        <v>163.27000000000001</v>
      </c>
      <c r="D284">
        <v>118.48</v>
      </c>
      <c r="E284">
        <v>636</v>
      </c>
      <c r="F284" s="30">
        <v>8.1</v>
      </c>
      <c r="G284" s="30">
        <v>16.327000000000002</v>
      </c>
      <c r="H284" s="30">
        <v>10.85</v>
      </c>
      <c r="I284" s="30">
        <v>6.36</v>
      </c>
      <c r="J284" s="27">
        <f t="shared" si="20"/>
        <v>26.229089999999999</v>
      </c>
      <c r="K284" s="27">
        <f t="shared" si="21"/>
        <v>30.775800245139415</v>
      </c>
      <c r="L284" s="27">
        <f t="shared" si="22"/>
        <v>64.347182500000002</v>
      </c>
      <c r="M284" s="27">
        <f t="shared" si="23"/>
        <v>3.1468098410163001E-2</v>
      </c>
      <c r="N284" s="27">
        <f t="shared" si="24"/>
        <v>6.579466513292434E-2</v>
      </c>
    </row>
    <row r="285" spans="1:14" ht="17.25" customHeight="1">
      <c r="A285" s="17"/>
    </row>
    <row r="286" spans="1:14" ht="15.75">
      <c r="E286" s="17" t="s">
        <v>14</v>
      </c>
      <c r="F286" s="22">
        <v>6.0406000000000004</v>
      </c>
      <c r="G286" s="22">
        <v>11.3948</v>
      </c>
      <c r="H286" s="22">
        <v>7.9690000000000003</v>
      </c>
      <c r="I286" s="22">
        <v>4.3822000000000001</v>
      </c>
      <c r="J286" s="22">
        <f>AVERAGE(J2:J284)</f>
        <v>13.787527869399288</v>
      </c>
      <c r="K286" s="22">
        <f t="shared" ref="K286:N286" si="25">AVERAGE(K2:K284)</f>
        <v>16.20641239874254</v>
      </c>
      <c r="L286" s="22">
        <f t="shared" si="25"/>
        <v>32.080319422332153</v>
      </c>
      <c r="M286" s="22">
        <f t="shared" si="25"/>
        <v>1.6570973822845111E-2</v>
      </c>
      <c r="N286" s="22">
        <f t="shared" si="25"/>
        <v>3.2801962599521652E-2</v>
      </c>
    </row>
    <row r="287" spans="1:14" ht="15.75">
      <c r="E287" s="17" t="s">
        <v>16</v>
      </c>
      <c r="F287" s="22">
        <v>1.7065999999999999</v>
      </c>
      <c r="G287" s="22">
        <v>4.0815999999999999</v>
      </c>
      <c r="H287" s="22">
        <v>3.0668000000000002</v>
      </c>
      <c r="I287" s="22">
        <v>1.2648999999999999</v>
      </c>
      <c r="J287" s="22">
        <f>STDEV(J2:J284)</f>
        <v>8.4505126849088317</v>
      </c>
      <c r="K287" s="22">
        <f t="shared" ref="K287:N287" si="26">STDEV(K2:K284)</f>
        <v>9.6024869457233279</v>
      </c>
      <c r="L287" s="22">
        <f t="shared" si="26"/>
        <v>22.014503553379562</v>
      </c>
      <c r="M287" s="22">
        <f t="shared" si="26"/>
        <v>9.8184938095330805E-3</v>
      </c>
      <c r="N287" s="22">
        <f t="shared" si="26"/>
        <v>2.2509717334743926E-2</v>
      </c>
    </row>
    <row r="288" spans="1:14" ht="15.75">
      <c r="A288" s="17"/>
      <c r="F288" s="16"/>
      <c r="G288" s="16"/>
      <c r="H288" s="16"/>
      <c r="I288" s="16"/>
      <c r="J288" s="16"/>
      <c r="K288" s="16"/>
      <c r="L288" s="16"/>
    </row>
    <row r="289" spans="1:1" ht="18.75">
      <c r="A289" s="3"/>
    </row>
    <row r="290" spans="1:1" ht="18.75">
      <c r="A290" s="3"/>
    </row>
    <row r="291" spans="1:1" ht="18.75">
      <c r="A291" s="3"/>
    </row>
    <row r="292" spans="1:1" ht="18.75">
      <c r="A292" s="3"/>
    </row>
    <row r="293" spans="1:1" ht="18.75">
      <c r="A293" s="3"/>
    </row>
    <row r="294" spans="1:1" ht="18.75">
      <c r="A294" s="3"/>
    </row>
    <row r="295" spans="1:1" ht="18.75">
      <c r="A295" s="3"/>
    </row>
    <row r="296" spans="1:1" ht="18.75">
      <c r="A296" s="3"/>
    </row>
    <row r="297" spans="1:1" ht="18.75">
      <c r="A297" s="3"/>
    </row>
    <row r="298" spans="1:1" ht="18.75">
      <c r="A298" s="3"/>
    </row>
    <row r="299" spans="1:1" ht="18.75">
      <c r="A299" s="3"/>
    </row>
    <row r="300" spans="1:1" ht="18.75">
      <c r="A300" s="3"/>
    </row>
    <row r="301" spans="1:1" ht="18.75">
      <c r="A301" s="3"/>
    </row>
    <row r="302" spans="1:1" ht="18.75">
      <c r="A302" s="3"/>
    </row>
    <row r="303" spans="1:1" ht="18.75">
      <c r="A303" s="3"/>
    </row>
    <row r="304" spans="1:1" ht="18.75">
      <c r="A304" s="3"/>
    </row>
    <row r="305" spans="1:1" ht="18.75">
      <c r="A305" s="3"/>
    </row>
    <row r="306" spans="1:1" ht="18.75">
      <c r="A306" s="3"/>
    </row>
    <row r="307" spans="1:1" ht="18.75">
      <c r="A307" s="3"/>
    </row>
    <row r="308" spans="1:1" ht="18.75">
      <c r="A308" s="3"/>
    </row>
    <row r="309" spans="1:1" ht="18.75">
      <c r="A309" s="3"/>
    </row>
    <row r="310" spans="1:1" ht="18.75">
      <c r="A310" s="3"/>
    </row>
    <row r="311" spans="1:1" ht="18.75">
      <c r="A311" s="3"/>
    </row>
    <row r="312" spans="1:1" ht="18.75">
      <c r="A312" s="3"/>
    </row>
    <row r="313" spans="1:1" ht="18.75">
      <c r="A313" s="3"/>
    </row>
    <row r="314" spans="1:1" ht="18.75">
      <c r="A314" s="3"/>
    </row>
    <row r="315" spans="1:1" ht="18.75">
      <c r="A315" s="3"/>
    </row>
    <row r="316" spans="1:1" ht="18.75">
      <c r="A316" s="3"/>
    </row>
    <row r="317" spans="1:1" ht="18.75">
      <c r="A317" s="3"/>
    </row>
    <row r="318" spans="1:1" ht="18.75">
      <c r="A318" s="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workbookViewId="0">
      <selection activeCell="G127" sqref="G127"/>
    </sheetView>
  </sheetViews>
  <sheetFormatPr defaultRowHeight="15"/>
  <cols>
    <col min="2" max="2" width="9.85546875" customWidth="1"/>
    <col min="3" max="3" width="10" customWidth="1"/>
    <col min="4" max="4" width="11.5703125" customWidth="1"/>
    <col min="5" max="5" width="10" customWidth="1"/>
  </cols>
  <sheetData>
    <row r="1" spans="1:5" ht="18.75">
      <c r="A1" s="10" t="s">
        <v>7</v>
      </c>
      <c r="B1" s="10" t="s">
        <v>8</v>
      </c>
      <c r="C1" s="10" t="s">
        <v>9</v>
      </c>
      <c r="D1" s="10" t="s">
        <v>10</v>
      </c>
      <c r="E1" s="10" t="s">
        <v>11</v>
      </c>
    </row>
    <row r="2" spans="1:5" ht="15.75">
      <c r="A2" s="11">
        <v>1</v>
      </c>
      <c r="B2">
        <v>4.25</v>
      </c>
      <c r="C2" s="8">
        <v>8.6</v>
      </c>
      <c r="D2" s="8">
        <v>4.5449999999999999</v>
      </c>
      <c r="E2" s="8">
        <v>3.145</v>
      </c>
    </row>
    <row r="3" spans="1:5" ht="15.75">
      <c r="A3" s="11">
        <v>2</v>
      </c>
      <c r="B3">
        <v>2.82</v>
      </c>
      <c r="C3" s="8">
        <v>5.4054000000000002</v>
      </c>
      <c r="D3" s="8">
        <v>3.0350000000000001</v>
      </c>
      <c r="E3" s="8">
        <v>2.2000000000000002</v>
      </c>
    </row>
    <row r="4" spans="1:5" ht="15.75">
      <c r="A4" s="11">
        <v>3</v>
      </c>
      <c r="B4">
        <v>4.28</v>
      </c>
      <c r="C4" s="8">
        <v>7.6260000000000003</v>
      </c>
      <c r="D4" s="8">
        <v>5.14</v>
      </c>
      <c r="E4" s="8">
        <v>3.34</v>
      </c>
    </row>
    <row r="5" spans="1:5" ht="15.75">
      <c r="A5" s="11">
        <v>4</v>
      </c>
      <c r="B5">
        <v>4.43</v>
      </c>
      <c r="C5" s="8">
        <v>10.398999999999999</v>
      </c>
      <c r="D5" s="8">
        <v>6.1139999999999999</v>
      </c>
      <c r="E5" s="8">
        <v>4.4000000000000004</v>
      </c>
    </row>
    <row r="6" spans="1:5" ht="15.75">
      <c r="A6" s="11">
        <v>5</v>
      </c>
      <c r="B6">
        <v>5.62</v>
      </c>
      <c r="C6" s="8">
        <v>9.6989999999999998</v>
      </c>
      <c r="D6" s="8">
        <v>6.3289999999999997</v>
      </c>
      <c r="E6" s="8">
        <v>4.68</v>
      </c>
    </row>
    <row r="7" spans="1:5" ht="15.75">
      <c r="A7" s="11">
        <v>6</v>
      </c>
      <c r="B7">
        <v>6.05</v>
      </c>
      <c r="C7" s="8">
        <v>10.17</v>
      </c>
      <c r="D7" s="8">
        <v>6.84</v>
      </c>
      <c r="E7" s="8">
        <v>5.875</v>
      </c>
    </row>
    <row r="8" spans="1:5" ht="15.75">
      <c r="A8" s="11">
        <v>7</v>
      </c>
      <c r="B8">
        <v>6.66</v>
      </c>
      <c r="C8" s="8">
        <v>16.633000000000003</v>
      </c>
      <c r="D8" s="8">
        <v>7.18</v>
      </c>
      <c r="E8" s="8">
        <v>7.38</v>
      </c>
    </row>
    <row r="9" spans="1:5" ht="15.75">
      <c r="A9" s="11">
        <v>8</v>
      </c>
      <c r="B9">
        <v>6.35</v>
      </c>
      <c r="C9" s="8">
        <v>16.277999999999999</v>
      </c>
      <c r="D9" s="8">
        <v>9.5299999999999994</v>
      </c>
      <c r="E9" s="8">
        <v>7.16</v>
      </c>
    </row>
    <row r="10" spans="1:5" ht="15.75">
      <c r="A10" s="11">
        <v>9</v>
      </c>
      <c r="B10">
        <v>6.25</v>
      </c>
      <c r="C10" s="8">
        <v>14.911000000000001</v>
      </c>
      <c r="D10" s="8">
        <v>9.91</v>
      </c>
      <c r="E10" s="8">
        <v>6.67</v>
      </c>
    </row>
    <row r="11" spans="1:5" ht="15.75">
      <c r="A11" s="11">
        <v>10</v>
      </c>
      <c r="B11">
        <v>6.82</v>
      </c>
      <c r="C11" s="8">
        <v>14.91</v>
      </c>
      <c r="D11" s="8">
        <v>10.85</v>
      </c>
      <c r="E11" s="8">
        <v>7.68</v>
      </c>
    </row>
    <row r="12" spans="1:5" ht="15.75">
      <c r="A12" s="11">
        <v>11</v>
      </c>
      <c r="B12">
        <v>5.88</v>
      </c>
      <c r="C12" s="8">
        <v>13</v>
      </c>
      <c r="D12" s="8">
        <v>7.43</v>
      </c>
      <c r="E12" s="8">
        <v>5.8</v>
      </c>
    </row>
    <row r="13" spans="1:5" ht="15.75">
      <c r="A13" s="11">
        <v>12</v>
      </c>
      <c r="B13">
        <v>6.02</v>
      </c>
      <c r="C13" s="8">
        <v>13.403</v>
      </c>
      <c r="D13" s="8">
        <v>8.2530000000000001</v>
      </c>
      <c r="E13" s="8">
        <v>5.4749999999999996</v>
      </c>
    </row>
    <row r="14" spans="1:5" ht="15.75">
      <c r="A14" s="11">
        <v>13</v>
      </c>
      <c r="B14">
        <v>6.7</v>
      </c>
      <c r="C14" s="8">
        <v>15.12</v>
      </c>
      <c r="D14" s="8">
        <v>9.64</v>
      </c>
      <c r="E14" s="8">
        <v>6.42</v>
      </c>
    </row>
    <row r="15" spans="1:5" ht="15.75">
      <c r="A15" s="11">
        <v>14</v>
      </c>
      <c r="B15">
        <v>5.16</v>
      </c>
      <c r="C15" s="8">
        <v>11.73</v>
      </c>
      <c r="D15" s="8">
        <v>7.145999999999999</v>
      </c>
      <c r="E15" s="8">
        <v>5.68</v>
      </c>
    </row>
    <row r="16" spans="1:5" ht="15.75">
      <c r="A16" s="11">
        <v>15</v>
      </c>
      <c r="B16">
        <v>4.5999999999999996</v>
      </c>
      <c r="C16" s="8">
        <v>10.406000000000001</v>
      </c>
      <c r="D16" s="8">
        <v>6.056</v>
      </c>
      <c r="E16" s="8">
        <v>4.7350000000000003</v>
      </c>
    </row>
    <row r="17" spans="1:5" ht="15.75">
      <c r="A17" s="11">
        <v>16</v>
      </c>
      <c r="B17">
        <v>5.45</v>
      </c>
      <c r="C17" s="8">
        <v>13.39</v>
      </c>
      <c r="D17" s="8">
        <v>8.43</v>
      </c>
      <c r="E17" s="8">
        <v>6.23</v>
      </c>
    </row>
    <row r="18" spans="1:5" ht="15.75">
      <c r="A18" s="11">
        <v>17</v>
      </c>
      <c r="B18">
        <v>5.17</v>
      </c>
      <c r="C18" s="8">
        <v>11.866</v>
      </c>
      <c r="D18" s="8">
        <v>7.56</v>
      </c>
      <c r="E18" s="8">
        <v>5.75</v>
      </c>
    </row>
    <row r="19" spans="1:5" ht="15.75">
      <c r="A19" s="11">
        <v>18</v>
      </c>
      <c r="B19">
        <v>5.72</v>
      </c>
      <c r="C19" s="8">
        <v>12.29</v>
      </c>
      <c r="D19" s="8">
        <v>8.2100000000000009</v>
      </c>
      <c r="E19" s="8">
        <v>6.14</v>
      </c>
    </row>
    <row r="20" spans="1:5" ht="15.75">
      <c r="A20" s="11">
        <v>19</v>
      </c>
      <c r="B20">
        <v>7.03</v>
      </c>
      <c r="C20" s="8">
        <v>16.46</v>
      </c>
      <c r="D20" s="8">
        <v>11.56</v>
      </c>
      <c r="E20" s="8">
        <v>7.29</v>
      </c>
    </row>
    <row r="21" spans="1:5" ht="15.75">
      <c r="A21" s="11">
        <v>20</v>
      </c>
      <c r="B21">
        <v>7.05</v>
      </c>
      <c r="C21" s="8">
        <v>15.93</v>
      </c>
      <c r="D21" s="8">
        <v>11.34</v>
      </c>
      <c r="E21" s="8">
        <v>6.93</v>
      </c>
    </row>
    <row r="22" spans="1:5" ht="15.75">
      <c r="A22" s="11">
        <v>21</v>
      </c>
      <c r="B22">
        <v>5.45</v>
      </c>
      <c r="C22" s="8">
        <v>11.474</v>
      </c>
      <c r="D22" s="8">
        <v>8.67</v>
      </c>
      <c r="E22" s="8">
        <v>5.64</v>
      </c>
    </row>
    <row r="23" spans="1:5" ht="15.75">
      <c r="A23" s="11">
        <v>22</v>
      </c>
      <c r="B23">
        <v>5.9</v>
      </c>
      <c r="C23" s="8">
        <v>14.993</v>
      </c>
      <c r="D23" s="8">
        <v>8.42</v>
      </c>
      <c r="E23" s="8">
        <v>5.92</v>
      </c>
    </row>
    <row r="24" spans="1:5" ht="15.75">
      <c r="A24" s="11">
        <v>23</v>
      </c>
      <c r="B24">
        <v>5.85</v>
      </c>
      <c r="C24" s="8">
        <v>11.0184</v>
      </c>
      <c r="D24" s="8">
        <v>7.3290000000000006</v>
      </c>
      <c r="E24" s="8">
        <v>5.17</v>
      </c>
    </row>
    <row r="25" spans="1:5" ht="15.75">
      <c r="A25" s="11">
        <v>24</v>
      </c>
      <c r="B25">
        <v>5.52</v>
      </c>
      <c r="C25" s="8">
        <v>9.6470000000000002</v>
      </c>
      <c r="D25" s="8">
        <v>6.0140000000000002</v>
      </c>
      <c r="E25" s="8">
        <v>4.8099999999999996</v>
      </c>
    </row>
    <row r="26" spans="1:5" ht="15.75">
      <c r="A26" s="11">
        <v>25</v>
      </c>
      <c r="B26">
        <v>5.45</v>
      </c>
      <c r="C26" s="8">
        <v>9.7530000000000001</v>
      </c>
      <c r="D26" s="8">
        <v>6.0209999999999999</v>
      </c>
      <c r="E26" s="8">
        <v>4.38</v>
      </c>
    </row>
    <row r="27" spans="1:5" ht="15.75">
      <c r="A27" s="11">
        <v>26</v>
      </c>
      <c r="B27">
        <v>6.02</v>
      </c>
      <c r="C27" s="8">
        <v>12.617000000000001</v>
      </c>
      <c r="D27" s="8">
        <v>9.66</v>
      </c>
      <c r="E27" s="8">
        <v>5.92</v>
      </c>
    </row>
    <row r="28" spans="1:5" ht="15.75">
      <c r="A28" s="11">
        <v>27</v>
      </c>
      <c r="B28">
        <v>5.76</v>
      </c>
      <c r="C28" s="8">
        <v>8.3510000000000009</v>
      </c>
      <c r="D28" s="8">
        <v>7.03</v>
      </c>
      <c r="E28" s="8">
        <v>4.26</v>
      </c>
    </row>
    <row r="29" spans="1:5" ht="15.75">
      <c r="A29" s="11">
        <v>28</v>
      </c>
      <c r="B29">
        <v>6.9</v>
      </c>
      <c r="C29" s="8">
        <v>14.78</v>
      </c>
      <c r="D29" s="8">
        <v>9.1300000000000008</v>
      </c>
      <c r="E29" s="8">
        <v>6.335</v>
      </c>
    </row>
    <row r="30" spans="1:5" ht="15.75">
      <c r="A30" s="11">
        <v>29</v>
      </c>
      <c r="B30">
        <v>6.56</v>
      </c>
      <c r="C30" s="8">
        <v>13.590999999999999</v>
      </c>
      <c r="D30" s="8">
        <v>8.5500000000000007</v>
      </c>
      <c r="E30" s="8">
        <v>5.57</v>
      </c>
    </row>
    <row r="31" spans="1:5" ht="15.75">
      <c r="A31" s="11">
        <v>30</v>
      </c>
      <c r="B31">
        <v>5.85</v>
      </c>
      <c r="C31" s="8">
        <v>9.6720000000000006</v>
      </c>
      <c r="D31" s="8">
        <v>5.78</v>
      </c>
      <c r="E31" s="8">
        <v>4.72</v>
      </c>
    </row>
    <row r="32" spans="1:5" ht="15.75">
      <c r="A32" s="11">
        <v>31</v>
      </c>
      <c r="B32">
        <v>6.82</v>
      </c>
      <c r="C32" s="8">
        <v>14.693000000000001</v>
      </c>
      <c r="D32" s="8">
        <v>10.09</v>
      </c>
      <c r="E32" s="8">
        <v>6.71</v>
      </c>
    </row>
    <row r="33" spans="1:5" ht="15.75">
      <c r="A33" s="11">
        <v>32</v>
      </c>
      <c r="B33">
        <v>6.52</v>
      </c>
      <c r="C33" s="8">
        <v>13.461000000000002</v>
      </c>
      <c r="D33" s="8">
        <v>9.5890000000000004</v>
      </c>
      <c r="E33" s="8">
        <v>6.37</v>
      </c>
    </row>
    <row r="34" spans="1:5" ht="15.75">
      <c r="A34" s="11">
        <v>33</v>
      </c>
      <c r="B34">
        <v>6.56</v>
      </c>
      <c r="C34" s="8">
        <v>14.969999999999999</v>
      </c>
      <c r="D34" s="8">
        <v>9.89</v>
      </c>
      <c r="E34" s="8">
        <v>7.06</v>
      </c>
    </row>
    <row r="35" spans="1:5" ht="15.75">
      <c r="A35" s="11">
        <v>34</v>
      </c>
      <c r="B35">
        <v>4.32</v>
      </c>
      <c r="C35" s="8">
        <v>9.8349999999999991</v>
      </c>
      <c r="D35" s="8">
        <v>5.2409999999999997</v>
      </c>
      <c r="E35" s="8">
        <v>4.585</v>
      </c>
    </row>
    <row r="36" spans="1:5" ht="15.75">
      <c r="A36" s="11">
        <v>35</v>
      </c>
      <c r="B36">
        <v>4.55</v>
      </c>
      <c r="C36" s="8">
        <v>9.67</v>
      </c>
      <c r="D36" s="8">
        <v>5.47</v>
      </c>
      <c r="E36" s="8">
        <v>3.77</v>
      </c>
    </row>
    <row r="37" spans="1:5" ht="15.75">
      <c r="A37" s="11">
        <v>36</v>
      </c>
      <c r="B37">
        <v>5.36</v>
      </c>
      <c r="C37" s="8">
        <v>12.089</v>
      </c>
      <c r="D37" s="8">
        <v>7.5609999999999999</v>
      </c>
      <c r="E37" s="8">
        <v>5.34</v>
      </c>
    </row>
    <row r="38" spans="1:5" ht="15.75">
      <c r="A38" s="11">
        <v>37</v>
      </c>
      <c r="B38">
        <v>7.09</v>
      </c>
      <c r="C38" s="8">
        <v>16.875999999999998</v>
      </c>
      <c r="D38" s="8">
        <v>12.18</v>
      </c>
      <c r="E38" s="8">
        <v>7.56</v>
      </c>
    </row>
    <row r="39" spans="1:5" ht="15.75">
      <c r="A39" s="11">
        <v>38</v>
      </c>
      <c r="B39">
        <v>6.54</v>
      </c>
      <c r="C39" s="8">
        <v>14.46</v>
      </c>
      <c r="D39" s="8">
        <v>8.16</v>
      </c>
      <c r="E39" s="8">
        <v>6.0750000000000002</v>
      </c>
    </row>
    <row r="40" spans="1:5" ht="15.75">
      <c r="A40" s="11">
        <v>39</v>
      </c>
      <c r="B40">
        <v>4.82</v>
      </c>
      <c r="C40" s="8">
        <v>10.39</v>
      </c>
      <c r="D40" s="8">
        <v>5.89</v>
      </c>
      <c r="E40" s="8">
        <v>4.45</v>
      </c>
    </row>
    <row r="41" spans="1:5" ht="15.75">
      <c r="A41" s="11">
        <v>40</v>
      </c>
      <c r="B41">
        <v>4.12</v>
      </c>
      <c r="C41" s="8">
        <v>8.9770000000000003</v>
      </c>
      <c r="D41" s="8">
        <v>4.78</v>
      </c>
      <c r="E41" s="8">
        <v>5.23</v>
      </c>
    </row>
    <row r="42" spans="1:5" ht="15.75">
      <c r="A42" s="11">
        <v>41</v>
      </c>
      <c r="B42">
        <v>5.86</v>
      </c>
      <c r="C42" s="8">
        <v>11.5</v>
      </c>
      <c r="D42" s="8">
        <v>6.3819999999999997</v>
      </c>
      <c r="E42" s="8">
        <v>4.8099999999999996</v>
      </c>
    </row>
    <row r="43" spans="1:5" ht="15.75">
      <c r="A43" s="11">
        <v>42</v>
      </c>
      <c r="B43">
        <v>5.9</v>
      </c>
      <c r="C43" s="8">
        <v>9.68</v>
      </c>
      <c r="D43" s="8">
        <v>7.28</v>
      </c>
      <c r="E43" s="8">
        <v>4.1900000000000004</v>
      </c>
    </row>
    <row r="44" spans="1:5" ht="15.75">
      <c r="A44" s="11">
        <v>43</v>
      </c>
      <c r="B44">
        <v>5.0599999999999996</v>
      </c>
      <c r="C44" s="8">
        <v>9.6189999999999998</v>
      </c>
      <c r="D44" s="8">
        <v>4.9429999999999996</v>
      </c>
      <c r="E44" s="8">
        <v>3.99</v>
      </c>
    </row>
    <row r="45" spans="1:5" ht="15.75">
      <c r="A45" s="11">
        <v>44</v>
      </c>
      <c r="B45">
        <v>5.72</v>
      </c>
      <c r="C45" s="8">
        <v>13.135</v>
      </c>
      <c r="D45" s="8">
        <v>7.42</v>
      </c>
      <c r="E45" s="8">
        <v>4.9550000000000001</v>
      </c>
    </row>
    <row r="46" spans="1:5" ht="15.75">
      <c r="A46" s="11">
        <v>45</v>
      </c>
      <c r="B46">
        <v>5.12</v>
      </c>
      <c r="C46" s="8">
        <v>9.673</v>
      </c>
      <c r="D46" s="8">
        <v>7.1769999999999996</v>
      </c>
      <c r="E46" s="8">
        <v>5.01</v>
      </c>
    </row>
    <row r="47" spans="1:5" ht="15.75">
      <c r="A47" s="11">
        <v>46</v>
      </c>
      <c r="B47">
        <v>6.02</v>
      </c>
      <c r="C47" s="8">
        <v>9.593</v>
      </c>
      <c r="D47" s="8">
        <v>7.09</v>
      </c>
      <c r="E47" s="8">
        <v>4.8499999999999996</v>
      </c>
    </row>
    <row r="48" spans="1:5" ht="15.75">
      <c r="A48" s="11">
        <v>47</v>
      </c>
      <c r="B48">
        <v>5.82</v>
      </c>
      <c r="C48" s="8">
        <v>10.023999999999999</v>
      </c>
      <c r="D48" s="8">
        <v>7.39</v>
      </c>
      <c r="E48" s="8">
        <v>5.49</v>
      </c>
    </row>
    <row r="49" spans="1:5" ht="15.75">
      <c r="A49" s="11">
        <v>48</v>
      </c>
      <c r="B49">
        <v>5.46</v>
      </c>
      <c r="C49" s="8">
        <v>9.354000000000001</v>
      </c>
      <c r="D49" s="8">
        <v>6.569</v>
      </c>
      <c r="E49" s="8">
        <v>5.01</v>
      </c>
    </row>
    <row r="50" spans="1:5" ht="15.75">
      <c r="A50" s="11">
        <v>49</v>
      </c>
      <c r="B50">
        <v>5.76</v>
      </c>
      <c r="C50" s="8">
        <v>8.1140000000000008</v>
      </c>
      <c r="D50" s="8">
        <v>6.1880000000000006</v>
      </c>
      <c r="E50" s="8">
        <v>4.1050000000000004</v>
      </c>
    </row>
    <row r="51" spans="1:5" ht="15.75">
      <c r="A51" s="11">
        <v>50</v>
      </c>
      <c r="B51">
        <v>6.34</v>
      </c>
      <c r="C51" s="8">
        <v>11.129999999999999</v>
      </c>
      <c r="D51" s="8">
        <v>7.3680000000000003</v>
      </c>
      <c r="E51" s="8">
        <v>5.32</v>
      </c>
    </row>
    <row r="52" spans="1:5" ht="15.75">
      <c r="A52" s="11">
        <v>51</v>
      </c>
      <c r="B52">
        <v>5.96</v>
      </c>
      <c r="C52" s="8">
        <v>13.313999999999998</v>
      </c>
      <c r="D52" s="8">
        <v>8.58</v>
      </c>
      <c r="E52" s="8">
        <v>5.6</v>
      </c>
    </row>
    <row r="53" spans="1:5" ht="15.75">
      <c r="A53" s="11">
        <v>52</v>
      </c>
      <c r="B53">
        <v>5.46</v>
      </c>
      <c r="C53" s="8">
        <v>10.782999999999999</v>
      </c>
      <c r="D53" s="8">
        <v>7.0359999999999996</v>
      </c>
      <c r="E53" s="8">
        <v>4.96</v>
      </c>
    </row>
    <row r="54" spans="1:5" ht="15.75">
      <c r="A54" s="11">
        <v>53</v>
      </c>
      <c r="B54">
        <v>5.92</v>
      </c>
      <c r="C54" s="8">
        <v>13.393000000000001</v>
      </c>
      <c r="D54" s="8">
        <v>7.91</v>
      </c>
      <c r="E54" s="8">
        <v>6.08</v>
      </c>
    </row>
    <row r="55" spans="1:5" ht="15.75">
      <c r="A55" s="11">
        <v>54</v>
      </c>
      <c r="B55">
        <v>5.52</v>
      </c>
      <c r="C55" s="8">
        <v>10.83</v>
      </c>
      <c r="D55" s="8">
        <v>8.673</v>
      </c>
      <c r="E55" s="8">
        <v>5.0650000000000004</v>
      </c>
    </row>
    <row r="56" spans="1:5" ht="15.75">
      <c r="A56" s="11">
        <v>55</v>
      </c>
      <c r="B56">
        <v>5.46</v>
      </c>
      <c r="C56" s="8">
        <v>10.827999999999999</v>
      </c>
      <c r="D56" s="8">
        <v>6.3149999999999995</v>
      </c>
      <c r="E56" s="8">
        <v>4.9000000000000004</v>
      </c>
    </row>
    <row r="57" spans="1:5" ht="15.75">
      <c r="A57" s="11">
        <v>56</v>
      </c>
      <c r="B57">
        <v>6.36</v>
      </c>
      <c r="C57" s="8">
        <v>11.314</v>
      </c>
      <c r="D57" s="8">
        <v>6.8040000000000003</v>
      </c>
      <c r="E57" s="8">
        <v>4.78</v>
      </c>
    </row>
    <row r="58" spans="1:5" ht="15.75">
      <c r="A58" s="11">
        <v>57</v>
      </c>
      <c r="B58">
        <v>5.56</v>
      </c>
      <c r="C58" s="8">
        <v>10.717000000000001</v>
      </c>
      <c r="D58" s="8">
        <v>6.43</v>
      </c>
      <c r="E58" s="8">
        <v>3.75</v>
      </c>
    </row>
    <row r="59" spans="1:5" ht="15.75">
      <c r="A59" s="11">
        <v>58</v>
      </c>
      <c r="B59">
        <v>6.04</v>
      </c>
      <c r="C59" s="8">
        <v>11.614000000000001</v>
      </c>
      <c r="D59" s="8">
        <v>7.1579999999999995</v>
      </c>
      <c r="E59" s="8">
        <v>5.24</v>
      </c>
    </row>
    <row r="60" spans="1:5" ht="15.75">
      <c r="A60" s="11">
        <v>59</v>
      </c>
      <c r="B60">
        <v>6.97</v>
      </c>
      <c r="C60" s="8">
        <v>11.17</v>
      </c>
      <c r="D60" s="8">
        <v>7.8400000000000007</v>
      </c>
      <c r="E60" s="8">
        <v>5.4950000000000001</v>
      </c>
    </row>
    <row r="61" spans="1:5" ht="15.75">
      <c r="A61" s="11">
        <v>60</v>
      </c>
      <c r="B61">
        <v>7.1</v>
      </c>
      <c r="C61" s="8">
        <v>13.590999999999999</v>
      </c>
      <c r="D61" s="8">
        <v>8.2899999999999991</v>
      </c>
      <c r="E61" s="8">
        <v>6.11</v>
      </c>
    </row>
    <row r="62" spans="1:5" ht="15.75">
      <c r="A62" s="11">
        <v>61</v>
      </c>
      <c r="B62">
        <v>7.05</v>
      </c>
      <c r="C62" s="8">
        <v>18.628999999999998</v>
      </c>
      <c r="D62" s="8">
        <v>8.1199999999999992</v>
      </c>
      <c r="E62" s="8">
        <v>5.89</v>
      </c>
    </row>
    <row r="63" spans="1:5" ht="15.75">
      <c r="A63" s="11">
        <v>62</v>
      </c>
      <c r="B63">
        <v>8.0500000000000007</v>
      </c>
      <c r="C63" s="8">
        <v>15.030000000000001</v>
      </c>
      <c r="D63" s="8">
        <v>11.75</v>
      </c>
      <c r="E63" s="8">
        <v>3.78</v>
      </c>
    </row>
    <row r="64" spans="1:5" ht="15.75">
      <c r="A64" s="11">
        <v>63</v>
      </c>
      <c r="B64">
        <v>4.75</v>
      </c>
      <c r="C64" s="8">
        <v>9.6890000000000001</v>
      </c>
      <c r="D64" s="8">
        <v>6.51</v>
      </c>
      <c r="E64" s="8">
        <v>5.89</v>
      </c>
    </row>
    <row r="65" spans="1:5" ht="15.75">
      <c r="A65" s="11">
        <v>64</v>
      </c>
      <c r="B65">
        <v>4.92</v>
      </c>
      <c r="C65" s="8">
        <v>9.6890000000000001</v>
      </c>
      <c r="D65" s="8">
        <v>5.57</v>
      </c>
      <c r="E65" s="8">
        <v>5.91</v>
      </c>
    </row>
    <row r="66" spans="1:5" ht="15.75">
      <c r="A66" s="11">
        <v>65</v>
      </c>
      <c r="B66">
        <v>5.22</v>
      </c>
      <c r="C66" s="8">
        <v>10.087</v>
      </c>
      <c r="D66" s="8">
        <v>6.27</v>
      </c>
      <c r="E66" s="8">
        <v>5.47</v>
      </c>
    </row>
    <row r="67" spans="1:5" ht="15.75">
      <c r="A67" s="11">
        <v>66</v>
      </c>
      <c r="B67">
        <v>5.43</v>
      </c>
      <c r="C67" s="8">
        <v>8.9779999999999998</v>
      </c>
      <c r="D67" s="8">
        <v>7.0269999999999992</v>
      </c>
      <c r="E67" s="8">
        <v>4.8099999999999996</v>
      </c>
    </row>
    <row r="68" spans="1:5" ht="15.75">
      <c r="A68" s="11">
        <v>67</v>
      </c>
      <c r="B68">
        <v>4.96</v>
      </c>
      <c r="C68" s="8">
        <v>8.0839999999999996</v>
      </c>
      <c r="D68" s="8">
        <v>5.35</v>
      </c>
      <c r="E68" s="8">
        <v>4.74</v>
      </c>
    </row>
    <row r="69" spans="1:5" ht="15.75">
      <c r="A69" s="11">
        <v>68</v>
      </c>
      <c r="B69">
        <v>4.83</v>
      </c>
      <c r="C69" s="8">
        <v>9.6620000000000008</v>
      </c>
      <c r="D69" s="8">
        <v>5.85</v>
      </c>
      <c r="E69" s="8">
        <v>3.6</v>
      </c>
    </row>
    <row r="70" spans="1:5" ht="15.75">
      <c r="A70" s="11">
        <v>69</v>
      </c>
      <c r="B70">
        <v>4.66</v>
      </c>
      <c r="C70" s="8">
        <v>9.5109999999999992</v>
      </c>
      <c r="D70" s="8">
        <v>6.133</v>
      </c>
      <c r="E70" s="8">
        <v>5.05</v>
      </c>
    </row>
    <row r="71" spans="1:5" ht="15.75">
      <c r="A71" s="11">
        <v>70</v>
      </c>
      <c r="B71">
        <v>5.0999999999999996</v>
      </c>
      <c r="C71" s="8">
        <v>9.9239999999999995</v>
      </c>
      <c r="D71" s="8">
        <v>5.17</v>
      </c>
      <c r="E71" s="8">
        <v>4.58</v>
      </c>
    </row>
    <row r="72" spans="1:5" ht="15.75">
      <c r="A72" s="11">
        <v>71</v>
      </c>
      <c r="B72">
        <v>5.14</v>
      </c>
      <c r="C72" s="8">
        <v>7.4580000000000002</v>
      </c>
      <c r="D72" s="8">
        <v>5.38</v>
      </c>
      <c r="E72" s="8">
        <v>3.875</v>
      </c>
    </row>
    <row r="73" spans="1:5" ht="15.75">
      <c r="A73" s="11">
        <v>72</v>
      </c>
      <c r="B73">
        <v>5.53</v>
      </c>
      <c r="C73" s="8">
        <v>9.593</v>
      </c>
      <c r="D73" s="8">
        <v>4.8499999999999996</v>
      </c>
      <c r="E73" s="8">
        <v>4.83</v>
      </c>
    </row>
    <row r="74" spans="1:5" ht="15.75">
      <c r="A74" s="11">
        <v>73</v>
      </c>
      <c r="B74">
        <v>6.33</v>
      </c>
      <c r="C74" s="8">
        <v>9.3349999999999991</v>
      </c>
      <c r="D74" s="8">
        <v>6.34</v>
      </c>
      <c r="E74" s="8">
        <v>4.96</v>
      </c>
    </row>
    <row r="75" spans="1:5" ht="15.75">
      <c r="A75" s="11">
        <v>74</v>
      </c>
      <c r="B75">
        <v>4.45</v>
      </c>
      <c r="C75" s="8">
        <v>8.9870000000000001</v>
      </c>
      <c r="D75" s="8">
        <v>5.35</v>
      </c>
      <c r="E75" s="8">
        <v>3.7250000000000001</v>
      </c>
    </row>
    <row r="76" spans="1:5" ht="15.75">
      <c r="A76" s="11">
        <v>75</v>
      </c>
      <c r="B76">
        <v>5.58</v>
      </c>
      <c r="C76" s="8">
        <v>10.016999999999999</v>
      </c>
      <c r="D76" s="8">
        <v>6.82</v>
      </c>
      <c r="E76" s="8">
        <v>4.59</v>
      </c>
    </row>
    <row r="77" spans="1:5" ht="15.75">
      <c r="A77" s="11">
        <v>76</v>
      </c>
      <c r="B77">
        <v>6.92</v>
      </c>
      <c r="C77" s="8">
        <v>11.054</v>
      </c>
      <c r="D77" s="8">
        <v>7.05</v>
      </c>
      <c r="E77" s="8">
        <v>5.15</v>
      </c>
    </row>
    <row r="78" spans="1:5" ht="15.75">
      <c r="A78" s="11">
        <v>77</v>
      </c>
      <c r="B78">
        <v>5.53</v>
      </c>
      <c r="C78" s="8">
        <v>10.87</v>
      </c>
      <c r="D78" s="8">
        <v>5.74</v>
      </c>
      <c r="E78" s="8">
        <v>3.42</v>
      </c>
    </row>
    <row r="79" spans="1:5" ht="15.75">
      <c r="A79" s="11">
        <v>78</v>
      </c>
      <c r="B79">
        <v>4.95</v>
      </c>
      <c r="C79" s="8">
        <v>9.3580000000000005</v>
      </c>
      <c r="D79" s="8">
        <v>5.8280000000000003</v>
      </c>
      <c r="E79" s="8">
        <v>4.835</v>
      </c>
    </row>
    <row r="80" spans="1:5" ht="15.75">
      <c r="A80" s="11">
        <v>79</v>
      </c>
      <c r="B80">
        <v>6.14</v>
      </c>
      <c r="C80" s="8">
        <v>11.366</v>
      </c>
      <c r="D80" s="8">
        <v>7.68</v>
      </c>
      <c r="E80" s="8">
        <v>6.39</v>
      </c>
    </row>
    <row r="81" spans="1:5" ht="15.75">
      <c r="A81" s="11">
        <v>80</v>
      </c>
      <c r="B81">
        <v>5.34</v>
      </c>
      <c r="C81" s="8">
        <v>10.58</v>
      </c>
      <c r="D81" s="8">
        <v>6.04</v>
      </c>
      <c r="E81" s="8">
        <v>4.75</v>
      </c>
    </row>
    <row r="82" spans="1:5" ht="15.75">
      <c r="A82" s="11">
        <v>81</v>
      </c>
      <c r="B82">
        <v>6.8</v>
      </c>
      <c r="C82" s="8">
        <v>11.528</v>
      </c>
      <c r="D82" s="8">
        <v>6.9340000000000002</v>
      </c>
      <c r="E82" s="8">
        <v>4.9400000000000004</v>
      </c>
    </row>
    <row r="83" spans="1:5" ht="15.75">
      <c r="A83" s="11">
        <v>82</v>
      </c>
      <c r="B83">
        <v>6.95</v>
      </c>
      <c r="C83" s="8">
        <v>14.091999999999999</v>
      </c>
      <c r="D83" s="8">
        <v>10.1</v>
      </c>
      <c r="E83" s="8">
        <v>7.33</v>
      </c>
    </row>
    <row r="84" spans="1:5" ht="15.75">
      <c r="A84" s="11">
        <v>83</v>
      </c>
      <c r="B84">
        <v>7.7</v>
      </c>
      <c r="C84" s="8">
        <v>14.475</v>
      </c>
      <c r="D84" s="8">
        <v>11.24</v>
      </c>
      <c r="E84" s="8">
        <v>7.65</v>
      </c>
    </row>
    <row r="85" spans="1:5" ht="15.75">
      <c r="A85" s="11">
        <v>84</v>
      </c>
      <c r="B85">
        <v>4.55</v>
      </c>
      <c r="C85" s="8">
        <v>9.6440000000000001</v>
      </c>
      <c r="D85" s="8">
        <v>5.65</v>
      </c>
      <c r="E85" s="8">
        <v>4.28</v>
      </c>
    </row>
    <row r="86" spans="1:5" ht="15.75">
      <c r="A86" s="11">
        <v>85</v>
      </c>
      <c r="B86">
        <v>4.75</v>
      </c>
      <c r="C86" s="8">
        <v>9.5169999999999995</v>
      </c>
      <c r="D86" s="8">
        <v>5.7329999999999997</v>
      </c>
      <c r="E86" s="8">
        <v>3.66</v>
      </c>
    </row>
    <row r="87" spans="1:5" ht="15.75">
      <c r="A87" s="11">
        <v>86</v>
      </c>
      <c r="B87">
        <v>5.65</v>
      </c>
      <c r="C87" s="8">
        <v>10.854000000000001</v>
      </c>
      <c r="D87" s="8">
        <v>6.51</v>
      </c>
      <c r="E87" s="8">
        <v>5.72</v>
      </c>
    </row>
    <row r="88" spans="1:5" ht="15.75">
      <c r="A88" s="11">
        <v>87</v>
      </c>
      <c r="B88">
        <v>4.0599999999999996</v>
      </c>
      <c r="C88" s="8">
        <v>7.1819999999999995</v>
      </c>
      <c r="D88" s="8">
        <v>4.71</v>
      </c>
      <c r="E88" s="8">
        <v>3.28</v>
      </c>
    </row>
    <row r="89" spans="1:5" ht="15.75">
      <c r="A89" s="11">
        <v>88</v>
      </c>
      <c r="B89">
        <v>4.4000000000000004</v>
      </c>
      <c r="C89" s="8">
        <v>8.85</v>
      </c>
      <c r="D89" s="8">
        <v>5.07</v>
      </c>
      <c r="E89" s="8">
        <v>4.46</v>
      </c>
    </row>
    <row r="90" spans="1:5" ht="15.75">
      <c r="A90" s="11">
        <v>89</v>
      </c>
      <c r="B90">
        <v>4.46</v>
      </c>
      <c r="C90" s="8">
        <v>8.8780000000000001</v>
      </c>
      <c r="D90" s="8">
        <v>4.59</v>
      </c>
      <c r="E90" s="8">
        <v>3.2349999999999999</v>
      </c>
    </row>
    <row r="91" spans="1:5" ht="15.75">
      <c r="A91" s="11">
        <v>90</v>
      </c>
      <c r="B91">
        <v>5.56</v>
      </c>
      <c r="C91" s="8">
        <v>11.184999999999999</v>
      </c>
      <c r="D91" s="8">
        <v>6.5540000000000003</v>
      </c>
      <c r="E91" s="8">
        <v>4.83</v>
      </c>
    </row>
    <row r="92" spans="1:5" ht="15.75">
      <c r="A92" s="11">
        <v>91</v>
      </c>
      <c r="B92">
        <v>5.69</v>
      </c>
      <c r="C92" s="8">
        <v>7.4809999999999999</v>
      </c>
      <c r="D92" s="8">
        <v>6.79</v>
      </c>
      <c r="E92" s="8">
        <v>4.62</v>
      </c>
    </row>
    <row r="93" spans="1:5" ht="15.75">
      <c r="A93" s="11">
        <v>92</v>
      </c>
      <c r="B93">
        <v>6.14</v>
      </c>
      <c r="C93" s="8">
        <v>9.6359999999999992</v>
      </c>
      <c r="D93" s="8">
        <v>6.8220000000000001</v>
      </c>
      <c r="E93" s="8">
        <v>4.84</v>
      </c>
    </row>
    <row r="94" spans="1:5" ht="15.75">
      <c r="A94" s="11">
        <v>93</v>
      </c>
      <c r="B94">
        <v>5.95</v>
      </c>
      <c r="C94" s="8">
        <v>9.6859999999999999</v>
      </c>
      <c r="D94" s="8">
        <v>6.12</v>
      </c>
      <c r="E94" s="8">
        <v>5.56</v>
      </c>
    </row>
    <row r="95" spans="1:5" ht="15.75">
      <c r="A95" s="11">
        <v>94</v>
      </c>
      <c r="B95">
        <v>4.6500000000000004</v>
      </c>
      <c r="C95" s="8">
        <v>8.93</v>
      </c>
      <c r="D95" s="8">
        <v>5.21</v>
      </c>
      <c r="E95" s="8">
        <v>5.24</v>
      </c>
    </row>
    <row r="96" spans="1:5" ht="15.75">
      <c r="A96" s="11">
        <v>95</v>
      </c>
      <c r="B96">
        <v>5.14</v>
      </c>
      <c r="C96" s="8">
        <v>8.58</v>
      </c>
      <c r="D96" s="8">
        <v>5.41</v>
      </c>
      <c r="E96" s="8">
        <v>5.0199999999999996</v>
      </c>
    </row>
    <row r="97" spans="1:5" ht="15.75">
      <c r="A97" s="11">
        <v>96</v>
      </c>
      <c r="B97">
        <v>5.24</v>
      </c>
      <c r="C97" s="8">
        <v>9.2810000000000006</v>
      </c>
      <c r="D97" s="8">
        <v>6.2450000000000001</v>
      </c>
      <c r="E97" s="8">
        <v>4.58</v>
      </c>
    </row>
    <row r="98" spans="1:5" ht="15.75">
      <c r="A98" s="11">
        <v>97</v>
      </c>
      <c r="B98">
        <v>5.0599999999999996</v>
      </c>
      <c r="C98" s="8">
        <v>9.9450000000000003</v>
      </c>
      <c r="D98" s="8">
        <v>5.33</v>
      </c>
      <c r="E98" s="8">
        <v>5.34</v>
      </c>
    </row>
    <row r="99" spans="1:5" ht="15.75">
      <c r="A99" s="11">
        <v>98</v>
      </c>
      <c r="B99">
        <v>6.1</v>
      </c>
      <c r="C99" s="8">
        <v>10.391999999999999</v>
      </c>
      <c r="D99" s="8">
        <v>7.09</v>
      </c>
      <c r="E99" s="8">
        <v>6.78</v>
      </c>
    </row>
    <row r="100" spans="1:5" ht="15.75">
      <c r="A100" s="11">
        <v>99</v>
      </c>
      <c r="B100">
        <v>5.34</v>
      </c>
      <c r="C100" s="8">
        <v>9.0950000000000006</v>
      </c>
      <c r="D100" s="8">
        <v>5.74</v>
      </c>
      <c r="E100" s="8">
        <v>6.83</v>
      </c>
    </row>
    <row r="101" spans="1:5" ht="15.75">
      <c r="A101" s="11">
        <v>100</v>
      </c>
      <c r="B101">
        <v>4.95</v>
      </c>
      <c r="C101" s="8">
        <v>7.0310000000000006</v>
      </c>
      <c r="D101" s="8">
        <v>5.14</v>
      </c>
      <c r="E101" s="8">
        <v>3.45</v>
      </c>
    </row>
    <row r="102" spans="1:5" ht="15.75">
      <c r="A102" s="11">
        <v>101</v>
      </c>
      <c r="B102">
        <v>6.14</v>
      </c>
      <c r="C102" s="8">
        <v>5.8819999999999997</v>
      </c>
      <c r="D102" s="8">
        <v>6.06</v>
      </c>
      <c r="E102" s="8">
        <v>5.26</v>
      </c>
    </row>
    <row r="103" spans="1:5" ht="15.75">
      <c r="A103" s="11">
        <v>102</v>
      </c>
      <c r="B103">
        <v>6.1</v>
      </c>
      <c r="C103" s="8">
        <v>8.4510000000000005</v>
      </c>
      <c r="D103" s="8">
        <v>6.55</v>
      </c>
      <c r="E103" s="8">
        <v>4.7300000000000004</v>
      </c>
    </row>
    <row r="104" spans="1:5" ht="15.75">
      <c r="A104" s="11">
        <v>103</v>
      </c>
      <c r="B104">
        <v>4.34</v>
      </c>
      <c r="C104" s="8">
        <v>7.8239999999999998</v>
      </c>
      <c r="D104" s="8">
        <v>5.07</v>
      </c>
      <c r="E104" s="8">
        <v>2.86</v>
      </c>
    </row>
    <row r="105" spans="1:5" ht="15.75">
      <c r="A105" s="11">
        <v>104</v>
      </c>
      <c r="B105">
        <v>6.95</v>
      </c>
      <c r="C105" s="8">
        <v>12.388999999999999</v>
      </c>
      <c r="D105" s="8">
        <v>8.4600000000000009</v>
      </c>
      <c r="E105" s="8">
        <v>6.1</v>
      </c>
    </row>
    <row r="106" spans="1:5" ht="15.75">
      <c r="A106" s="11">
        <v>105</v>
      </c>
      <c r="B106">
        <v>6.2</v>
      </c>
      <c r="C106" s="8">
        <v>8.032</v>
      </c>
      <c r="D106" s="8">
        <v>5.81</v>
      </c>
      <c r="E106" s="8">
        <v>4.8600000000000003</v>
      </c>
    </row>
    <row r="107" spans="1:5" ht="15.75">
      <c r="A107" s="11">
        <v>106</v>
      </c>
      <c r="B107">
        <v>7.7</v>
      </c>
      <c r="C107" s="8">
        <v>15.358000000000001</v>
      </c>
      <c r="D107" s="8">
        <v>10.34</v>
      </c>
      <c r="E107" s="8">
        <v>6.98</v>
      </c>
    </row>
    <row r="108" spans="1:5" ht="15.75">
      <c r="A108" s="11">
        <v>107</v>
      </c>
      <c r="B108">
        <v>6.7</v>
      </c>
      <c r="C108" s="8">
        <v>14.35</v>
      </c>
      <c r="D108" s="8">
        <v>8.2100000000000009</v>
      </c>
      <c r="E108" s="8">
        <v>5.99</v>
      </c>
    </row>
    <row r="109" spans="1:5" ht="15.75">
      <c r="A109" s="11">
        <v>108</v>
      </c>
      <c r="B109">
        <v>4.46</v>
      </c>
      <c r="C109" s="8">
        <v>10.709999999999999</v>
      </c>
      <c r="D109" s="8">
        <v>5.47</v>
      </c>
      <c r="E109" s="8">
        <v>4.62</v>
      </c>
    </row>
    <row r="110" spans="1:5" ht="15.75">
      <c r="A110" s="11">
        <v>109</v>
      </c>
      <c r="B110">
        <v>4.5599999999999996</v>
      </c>
      <c r="C110" s="8">
        <v>7.4659999999999993</v>
      </c>
      <c r="D110" s="8">
        <v>4.62</v>
      </c>
      <c r="E110" s="8">
        <v>3.95</v>
      </c>
    </row>
    <row r="111" spans="1:5" ht="15.75">
      <c r="A111" s="11">
        <v>110</v>
      </c>
      <c r="B111">
        <v>6.02</v>
      </c>
      <c r="C111" s="8">
        <v>9.4319999999999986</v>
      </c>
      <c r="D111" s="8">
        <v>6.9420000000000002</v>
      </c>
      <c r="E111" s="8">
        <v>4.18</v>
      </c>
    </row>
    <row r="112" spans="1:5" ht="15.75">
      <c r="A112" s="11">
        <v>111</v>
      </c>
      <c r="B112">
        <v>5.0999999999999996</v>
      </c>
      <c r="C112" s="8">
        <v>11.212</v>
      </c>
      <c r="D112" s="8">
        <v>6.6859999999999999</v>
      </c>
      <c r="E112" s="8">
        <v>4.59</v>
      </c>
    </row>
    <row r="113" spans="1:5" ht="15.75">
      <c r="A113" s="11">
        <v>112</v>
      </c>
      <c r="B113">
        <v>4.55</v>
      </c>
      <c r="C113" s="8">
        <v>9.3629999999999995</v>
      </c>
      <c r="D113" s="8">
        <v>5.67</v>
      </c>
      <c r="E113" s="8">
        <v>5</v>
      </c>
    </row>
    <row r="114" spans="1:5" ht="15.75">
      <c r="A114" s="11">
        <v>113</v>
      </c>
      <c r="B114">
        <v>4.07</v>
      </c>
      <c r="C114" s="8">
        <v>8.4260000000000002</v>
      </c>
      <c r="D114" s="8">
        <v>5.49</v>
      </c>
      <c r="E114" s="8">
        <v>5.09</v>
      </c>
    </row>
    <row r="115" spans="1:5" ht="15.75">
      <c r="A115" s="11">
        <v>114</v>
      </c>
      <c r="B115">
        <v>4.4000000000000004</v>
      </c>
      <c r="C115" s="8">
        <v>7.45</v>
      </c>
      <c r="D115" s="8">
        <v>4.226</v>
      </c>
      <c r="E115" s="8">
        <v>2.4249999999999998</v>
      </c>
    </row>
    <row r="116" spans="1:5" ht="15.75">
      <c r="A116" s="11">
        <v>115</v>
      </c>
      <c r="B116">
        <v>5.96</v>
      </c>
      <c r="C116" s="8">
        <v>9.4860000000000007</v>
      </c>
      <c r="D116" s="8">
        <v>6.37</v>
      </c>
      <c r="E116" s="8">
        <v>2.89</v>
      </c>
    </row>
    <row r="117" spans="1:5" ht="15.75">
      <c r="A117" s="11">
        <v>116</v>
      </c>
      <c r="B117">
        <v>4.95</v>
      </c>
      <c r="C117" s="8">
        <v>10.538</v>
      </c>
      <c r="D117" s="8">
        <v>6.35</v>
      </c>
      <c r="E117" s="8">
        <v>5.16</v>
      </c>
    </row>
    <row r="118" spans="1:5" ht="15.75">
      <c r="A118" s="11">
        <v>117</v>
      </c>
      <c r="B118">
        <v>4.24</v>
      </c>
      <c r="C118" s="8">
        <v>7.2939999999999996</v>
      </c>
      <c r="D118" s="8">
        <v>4.83</v>
      </c>
      <c r="E118" s="8">
        <v>2.4249999999999998</v>
      </c>
    </row>
    <row r="119" spans="1:5" ht="15.75">
      <c r="A119" s="11">
        <v>118</v>
      </c>
      <c r="B119">
        <v>5.14</v>
      </c>
      <c r="C119" s="8">
        <v>9.1189999999999998</v>
      </c>
      <c r="D119" s="8">
        <v>5.52</v>
      </c>
      <c r="E119" s="8">
        <v>4.1500000000000004</v>
      </c>
    </row>
    <row r="120" spans="1:5" ht="15.75">
      <c r="A120" s="11">
        <v>119</v>
      </c>
      <c r="B120">
        <v>4.72</v>
      </c>
      <c r="C120" s="8">
        <v>8.5120000000000005</v>
      </c>
      <c r="D120" s="8">
        <v>4.931</v>
      </c>
      <c r="E120" s="8">
        <v>2.7749999999999999</v>
      </c>
    </row>
    <row r="121" spans="1:5" ht="15.75">
      <c r="A121" s="11">
        <v>120</v>
      </c>
      <c r="B121">
        <v>5.65</v>
      </c>
      <c r="C121" s="8">
        <v>11.295999999999999</v>
      </c>
      <c r="D121" s="8">
        <v>6.58</v>
      </c>
      <c r="E121" s="8">
        <v>5.56</v>
      </c>
    </row>
    <row r="122" spans="1:5" ht="15.75">
      <c r="A122" s="11">
        <v>121</v>
      </c>
      <c r="B122">
        <v>5.96</v>
      </c>
      <c r="C122" s="8">
        <v>11.86</v>
      </c>
      <c r="D122" s="8">
        <v>7.38</v>
      </c>
      <c r="E122" s="8">
        <v>5.89</v>
      </c>
    </row>
    <row r="123" spans="1:5" ht="15.75">
      <c r="A123" s="11">
        <v>122</v>
      </c>
      <c r="B123">
        <v>5.9</v>
      </c>
      <c r="C123" s="8">
        <v>8.5299999999999994</v>
      </c>
      <c r="D123" s="8">
        <v>5.7960000000000003</v>
      </c>
      <c r="E123" s="8">
        <v>4.2450000000000001</v>
      </c>
    </row>
    <row r="124" spans="1:5" ht="15.75">
      <c r="A124" s="11">
        <v>123</v>
      </c>
      <c r="B124">
        <v>6.14</v>
      </c>
      <c r="C124" s="8">
        <v>9.2609999999999992</v>
      </c>
      <c r="D124" s="8">
        <v>5.8360000000000003</v>
      </c>
      <c r="E124" s="8">
        <v>4.3250000000000002</v>
      </c>
    </row>
    <row r="125" spans="1:5" ht="15.75">
      <c r="A125" s="11">
        <v>124</v>
      </c>
      <c r="B125">
        <v>8.82</v>
      </c>
      <c r="C125" s="8">
        <v>13.341999999999999</v>
      </c>
      <c r="D125" s="8">
        <v>8.9049999999999994</v>
      </c>
      <c r="E125" s="8">
        <v>6.12</v>
      </c>
    </row>
    <row r="126" spans="1:5" ht="15.75">
      <c r="A126" s="11">
        <v>125</v>
      </c>
      <c r="B126">
        <v>7.7</v>
      </c>
      <c r="C126" s="8">
        <v>12.04</v>
      </c>
      <c r="D126" s="8">
        <v>8.27</v>
      </c>
      <c r="E126" s="8">
        <v>5.69</v>
      </c>
    </row>
    <row r="127" spans="1:5" ht="15.75">
      <c r="A127" s="11">
        <v>126</v>
      </c>
      <c r="B127">
        <v>8.82</v>
      </c>
      <c r="C127" s="8">
        <v>10.513</v>
      </c>
      <c r="D127" s="8">
        <v>9.49</v>
      </c>
      <c r="E127" s="8">
        <v>4.87</v>
      </c>
    </row>
    <row r="128" spans="1:5" ht="15.75">
      <c r="A128" s="11">
        <v>127</v>
      </c>
      <c r="B128">
        <v>10.7</v>
      </c>
      <c r="C128" s="8">
        <v>18.454000000000001</v>
      </c>
      <c r="D128" s="8">
        <v>13.65</v>
      </c>
      <c r="E128" s="8">
        <v>8.9499999999999993</v>
      </c>
    </row>
    <row r="129" spans="1:5" ht="15.75">
      <c r="A129" s="11">
        <v>128</v>
      </c>
      <c r="B129">
        <v>5.22</v>
      </c>
      <c r="C129" s="8">
        <v>9.3040000000000003</v>
      </c>
      <c r="D129" s="8">
        <v>6.2939999999999996</v>
      </c>
      <c r="E129" s="8">
        <v>4.3499999999999996</v>
      </c>
    </row>
    <row r="130" spans="1:5" ht="15.75">
      <c r="A130" s="11">
        <v>129</v>
      </c>
      <c r="B130">
        <v>4.8</v>
      </c>
      <c r="C130" s="8">
        <v>10.873000000000001</v>
      </c>
      <c r="D130" s="8">
        <v>5.14</v>
      </c>
      <c r="E130" s="8">
        <v>3.0449999999999999</v>
      </c>
    </row>
    <row r="131" spans="1:5" ht="15.75">
      <c r="A131" s="11">
        <v>130</v>
      </c>
      <c r="B131">
        <v>4.96</v>
      </c>
      <c r="C131" s="8">
        <v>7.31</v>
      </c>
      <c r="D131" s="8">
        <v>5.34</v>
      </c>
      <c r="E131" s="8">
        <v>2.89</v>
      </c>
    </row>
    <row r="132" spans="1:5" ht="15.75">
      <c r="A132" s="11">
        <v>131</v>
      </c>
      <c r="B132">
        <v>3.92</v>
      </c>
      <c r="C132" s="8">
        <v>9.0760000000000005</v>
      </c>
      <c r="D132" s="8">
        <v>4.984</v>
      </c>
      <c r="E132" s="8">
        <v>3.7050000000000001</v>
      </c>
    </row>
    <row r="133" spans="1:5" ht="15.75">
      <c r="A133" s="11">
        <v>132</v>
      </c>
      <c r="B133">
        <v>5.62</v>
      </c>
      <c r="C133" s="8">
        <v>9.0739999999999998</v>
      </c>
      <c r="D133" s="8">
        <v>6.17</v>
      </c>
      <c r="E133" s="8">
        <v>4.37</v>
      </c>
    </row>
    <row r="134" spans="1:5" ht="15.75">
      <c r="A134" s="11">
        <v>133</v>
      </c>
      <c r="B134">
        <v>4.25</v>
      </c>
      <c r="C134" s="8">
        <v>8.4499999999999993</v>
      </c>
      <c r="D134" s="8">
        <v>4.1900000000000004</v>
      </c>
      <c r="E134" s="8">
        <v>3.15</v>
      </c>
    </row>
    <row r="135" spans="1:5" ht="15.75">
      <c r="A135" s="11">
        <v>134</v>
      </c>
      <c r="B135">
        <v>5.0599999999999996</v>
      </c>
      <c r="C135" s="8">
        <v>10.065000000000001</v>
      </c>
      <c r="D135" s="8">
        <v>6.0840000000000005</v>
      </c>
      <c r="E135" s="8">
        <v>3.92</v>
      </c>
    </row>
    <row r="136" spans="1:5" ht="15.75">
      <c r="A136" s="11">
        <v>135</v>
      </c>
      <c r="B136">
        <v>4.5599999999999996</v>
      </c>
      <c r="C136" s="8">
        <v>7.3340000000000005</v>
      </c>
      <c r="D136" s="8">
        <v>4.899</v>
      </c>
      <c r="E136" s="8">
        <v>2.46</v>
      </c>
    </row>
    <row r="137" spans="1:5" ht="15.75">
      <c r="A137" s="11">
        <v>136</v>
      </c>
      <c r="B137">
        <v>3.25</v>
      </c>
      <c r="C137" s="8">
        <v>6.93</v>
      </c>
      <c r="D137" s="8">
        <v>3.68</v>
      </c>
      <c r="E137" s="8">
        <v>3.0950000000000002</v>
      </c>
    </row>
    <row r="138" spans="1:5" ht="15.75">
      <c r="A138" s="11">
        <v>137</v>
      </c>
      <c r="B138">
        <v>4.5599999999999996</v>
      </c>
      <c r="C138" s="8">
        <v>9.923</v>
      </c>
      <c r="D138" s="8">
        <v>5.28</v>
      </c>
      <c r="E138" s="8">
        <v>4.78</v>
      </c>
    </row>
    <row r="139" spans="1:5" ht="15.75">
      <c r="A139" s="11">
        <v>138</v>
      </c>
      <c r="B139">
        <v>5.56</v>
      </c>
      <c r="C139" s="8">
        <v>10.19</v>
      </c>
      <c r="D139" s="8">
        <v>6.48</v>
      </c>
      <c r="E139" s="8">
        <v>5.14</v>
      </c>
    </row>
    <row r="140" spans="1:5" ht="15.75">
      <c r="A140" s="11">
        <v>139</v>
      </c>
      <c r="B140">
        <v>3.34</v>
      </c>
      <c r="C140" s="8">
        <v>6.952</v>
      </c>
      <c r="D140" s="8">
        <v>3.44</v>
      </c>
      <c r="E140" s="8">
        <v>2.98</v>
      </c>
    </row>
    <row r="141" spans="1:5" ht="15.75">
      <c r="A141" s="11">
        <v>140</v>
      </c>
      <c r="B141">
        <v>3.22</v>
      </c>
      <c r="C141" s="8">
        <v>11.144</v>
      </c>
      <c r="D141" s="8">
        <v>4.08</v>
      </c>
      <c r="E141" s="8">
        <v>4.0599999999999996</v>
      </c>
    </row>
    <row r="142" spans="1:5" ht="15.75">
      <c r="A142" s="11">
        <v>141</v>
      </c>
      <c r="B142">
        <v>5.65</v>
      </c>
      <c r="C142" s="8">
        <v>9.0960000000000001</v>
      </c>
      <c r="D142" s="8">
        <v>5.29</v>
      </c>
      <c r="E142" s="8">
        <v>3.86</v>
      </c>
    </row>
    <row r="143" spans="1:5" ht="15.75">
      <c r="A143" s="11">
        <v>142</v>
      </c>
      <c r="B143">
        <v>6.49</v>
      </c>
      <c r="C143" s="8">
        <v>9.379999999999999</v>
      </c>
      <c r="D143" s="8">
        <v>6.97</v>
      </c>
      <c r="E143" s="8">
        <v>4.51</v>
      </c>
    </row>
    <row r="144" spans="1:5" ht="15.75">
      <c r="A144" s="11">
        <v>143</v>
      </c>
      <c r="B144">
        <v>6.95</v>
      </c>
      <c r="C144" s="8">
        <v>11.382</v>
      </c>
      <c r="D144" s="8">
        <v>7.34</v>
      </c>
      <c r="E144" s="8">
        <v>6.21</v>
      </c>
    </row>
    <row r="145" spans="1:5" ht="15.75">
      <c r="A145" s="11">
        <v>144</v>
      </c>
      <c r="B145">
        <v>7.46</v>
      </c>
      <c r="C145" s="8">
        <v>19.282</v>
      </c>
      <c r="D145" s="8">
        <v>11.6</v>
      </c>
      <c r="E145" s="8">
        <v>7.42</v>
      </c>
    </row>
    <row r="146" spans="1:5" ht="15.75">
      <c r="A146" s="11">
        <v>145</v>
      </c>
      <c r="B146">
        <v>8.4499999999999993</v>
      </c>
      <c r="C146" s="8">
        <v>12.741</v>
      </c>
      <c r="D146" s="8">
        <v>7.93</v>
      </c>
      <c r="E146" s="8">
        <v>5.83</v>
      </c>
    </row>
    <row r="147" spans="1:5" ht="15.75">
      <c r="A147" s="11">
        <v>146</v>
      </c>
      <c r="B147">
        <v>8.6999999999999993</v>
      </c>
      <c r="C147" s="8">
        <v>14.45</v>
      </c>
      <c r="D147" s="8">
        <v>9.2100000000000009</v>
      </c>
      <c r="E147" s="8">
        <v>4.92</v>
      </c>
    </row>
    <row r="148" spans="1:5" ht="15.75">
      <c r="A148" s="11">
        <v>147</v>
      </c>
      <c r="B148">
        <v>8.9499999999999993</v>
      </c>
      <c r="C148" s="8">
        <v>15.309999999999999</v>
      </c>
      <c r="D148" s="8">
        <v>10.050000000000001</v>
      </c>
      <c r="E148" s="8">
        <v>5.84</v>
      </c>
    </row>
    <row r="149" spans="1:5" ht="15.75">
      <c r="A149" s="11">
        <v>148</v>
      </c>
      <c r="B149">
        <v>9.4</v>
      </c>
      <c r="C149" s="8">
        <v>17.082000000000001</v>
      </c>
      <c r="D149" s="8">
        <v>10.48</v>
      </c>
      <c r="E149" s="8">
        <v>6.28</v>
      </c>
    </row>
    <row r="150" spans="1:5" ht="15.75">
      <c r="A150" s="11">
        <v>149</v>
      </c>
      <c r="B150">
        <v>10.199999999999999</v>
      </c>
      <c r="C150" s="8">
        <v>16.344000000000001</v>
      </c>
      <c r="D150" s="8">
        <v>12.45</v>
      </c>
      <c r="E150" s="8">
        <v>7.25</v>
      </c>
    </row>
    <row r="151" spans="1:5" ht="15.75">
      <c r="A151" s="11">
        <v>150</v>
      </c>
      <c r="B151">
        <v>7.8</v>
      </c>
      <c r="C151" s="8">
        <v>15.405000000000001</v>
      </c>
      <c r="D151" s="8">
        <v>9.7799999999999994</v>
      </c>
      <c r="E151" s="8">
        <v>6.63</v>
      </c>
    </row>
    <row r="152" spans="1:5" ht="15.75">
      <c r="A152" s="11">
        <v>151</v>
      </c>
      <c r="B152">
        <v>4.24</v>
      </c>
      <c r="C152" s="8">
        <v>7.83</v>
      </c>
      <c r="D152" s="8">
        <v>4.38</v>
      </c>
      <c r="E152" s="8">
        <v>4.74</v>
      </c>
    </row>
    <row r="153" spans="1:5" ht="15.75">
      <c r="A153" s="11">
        <v>152</v>
      </c>
      <c r="B153">
        <v>4.72</v>
      </c>
      <c r="C153" s="8">
        <v>7.68</v>
      </c>
      <c r="D153" s="8">
        <v>5.3119999999999994</v>
      </c>
      <c r="E153" s="8">
        <v>4.1500000000000004</v>
      </c>
    </row>
    <row r="154" spans="1:5" ht="15.75">
      <c r="A154" s="11">
        <v>153</v>
      </c>
      <c r="B154">
        <v>4.12</v>
      </c>
      <c r="C154" s="8">
        <v>7.85</v>
      </c>
      <c r="D154" s="8">
        <v>5.1259999999999994</v>
      </c>
      <c r="E154" s="8">
        <v>3.07</v>
      </c>
    </row>
    <row r="155" spans="1:5" ht="15.75">
      <c r="A155" s="11">
        <v>154</v>
      </c>
      <c r="B155">
        <v>5.07</v>
      </c>
      <c r="C155" s="8">
        <v>8.4779999999999998</v>
      </c>
      <c r="D155" s="8">
        <v>5.62</v>
      </c>
      <c r="E155" s="8">
        <v>3.65</v>
      </c>
    </row>
    <row r="156" spans="1:5" ht="15.75">
      <c r="A156" s="11">
        <v>155</v>
      </c>
      <c r="B156">
        <v>5.22</v>
      </c>
      <c r="C156" s="8">
        <v>9.8879999999999999</v>
      </c>
      <c r="D156" s="8">
        <v>6.2439999999999998</v>
      </c>
      <c r="E156" s="8">
        <v>4.49</v>
      </c>
    </row>
    <row r="157" spans="1:5" ht="15.75">
      <c r="A157" s="11">
        <v>156</v>
      </c>
      <c r="B157">
        <v>5.15</v>
      </c>
      <c r="C157" s="8">
        <v>8.0629999999999988</v>
      </c>
      <c r="D157" s="8">
        <v>5.68</v>
      </c>
      <c r="E157" s="8">
        <v>3.1549999999999998</v>
      </c>
    </row>
    <row r="158" spans="1:5" ht="15.75">
      <c r="A158" s="11">
        <v>157</v>
      </c>
      <c r="B158">
        <v>4.45</v>
      </c>
      <c r="C158" s="8">
        <v>9.3420000000000005</v>
      </c>
      <c r="D158" s="8">
        <v>5.26</v>
      </c>
      <c r="E158" s="8">
        <v>4.18</v>
      </c>
    </row>
    <row r="159" spans="1:5" ht="15.75">
      <c r="A159" s="11">
        <v>158</v>
      </c>
      <c r="B159">
        <v>4.63</v>
      </c>
      <c r="C159" s="8">
        <v>8.093</v>
      </c>
      <c r="D159" s="8">
        <v>4.84</v>
      </c>
      <c r="E159" s="8">
        <v>3.0049999999999999</v>
      </c>
    </row>
    <row r="160" spans="1:5" ht="15.75">
      <c r="A160" s="11">
        <v>159</v>
      </c>
      <c r="B160">
        <v>4.22</v>
      </c>
      <c r="C160" s="8">
        <v>7.4829999999999997</v>
      </c>
      <c r="D160" s="8">
        <v>5.51</v>
      </c>
      <c r="E160" s="8">
        <v>2.65</v>
      </c>
    </row>
    <row r="161" spans="1:5" ht="15.75">
      <c r="A161" s="11">
        <v>160</v>
      </c>
      <c r="B161">
        <v>3.56</v>
      </c>
      <c r="C161" s="8">
        <v>6.0449999999999999</v>
      </c>
      <c r="D161" s="8">
        <v>3.7700000000000005</v>
      </c>
      <c r="E161" s="8">
        <v>2.94</v>
      </c>
    </row>
    <row r="162" spans="1:5" ht="15.75">
      <c r="A162" s="11">
        <v>161</v>
      </c>
      <c r="B162">
        <v>5.32</v>
      </c>
      <c r="C162" s="8">
        <v>9.5670000000000002</v>
      </c>
      <c r="D162" s="8">
        <v>6.56</v>
      </c>
      <c r="E162" s="8">
        <v>4.6900000000000004</v>
      </c>
    </row>
    <row r="163" spans="1:5" ht="15.75">
      <c r="A163" s="11">
        <v>162</v>
      </c>
      <c r="B163">
        <v>5.12</v>
      </c>
      <c r="C163" s="8">
        <v>10.628</v>
      </c>
      <c r="D163" s="8">
        <v>6.28</v>
      </c>
      <c r="E163" s="8">
        <v>4.0250000000000004</v>
      </c>
    </row>
    <row r="164" spans="1:5" ht="15.75">
      <c r="A164" s="11">
        <v>163</v>
      </c>
      <c r="B164">
        <v>5.52</v>
      </c>
      <c r="C164" s="8">
        <v>7.8940000000000001</v>
      </c>
      <c r="D164" s="8">
        <v>5.6</v>
      </c>
      <c r="E164" s="8">
        <v>3.3650000000000002</v>
      </c>
    </row>
    <row r="165" spans="1:5" ht="15.75">
      <c r="A165" s="11">
        <v>164</v>
      </c>
      <c r="B165">
        <v>6.14</v>
      </c>
      <c r="C165" s="8">
        <v>10.644</v>
      </c>
      <c r="D165" s="8">
        <v>7.3330000000000002</v>
      </c>
      <c r="E165" s="8">
        <v>4.99</v>
      </c>
    </row>
    <row r="166" spans="1:5" ht="15.75">
      <c r="A166" s="11">
        <v>165</v>
      </c>
      <c r="B166">
        <v>6.36</v>
      </c>
      <c r="C166" s="8">
        <v>13.309999999999999</v>
      </c>
      <c r="D166" s="8">
        <v>8.2100000000000009</v>
      </c>
      <c r="E166" s="8">
        <v>6.33</v>
      </c>
    </row>
    <row r="167" spans="1:5" ht="15.75">
      <c r="A167" s="11">
        <v>166</v>
      </c>
      <c r="B167">
        <v>6.26</v>
      </c>
      <c r="C167" s="8">
        <v>10.895</v>
      </c>
      <c r="D167" s="8">
        <v>7.57</v>
      </c>
      <c r="E167" s="8">
        <v>5.19</v>
      </c>
    </row>
    <row r="168" spans="1:5" ht="15.75">
      <c r="A168" s="11">
        <v>167</v>
      </c>
      <c r="B168">
        <v>8.85</v>
      </c>
      <c r="C168" s="8">
        <v>16.54</v>
      </c>
      <c r="D168" s="8">
        <v>11.58</v>
      </c>
      <c r="E168" s="8">
        <v>6.82</v>
      </c>
    </row>
    <row r="169" spans="1:5" ht="15.75">
      <c r="A169" s="11">
        <v>168</v>
      </c>
      <c r="B169">
        <v>7.46</v>
      </c>
      <c r="C169" s="8">
        <v>10.875</v>
      </c>
      <c r="D169" s="8">
        <v>9.75</v>
      </c>
      <c r="E169" s="8">
        <v>5.96</v>
      </c>
    </row>
    <row r="170" spans="1:5" ht="15.75">
      <c r="A170" s="11">
        <v>169</v>
      </c>
      <c r="B170">
        <v>9.8000000000000007</v>
      </c>
      <c r="C170" s="8">
        <v>17.556000000000001</v>
      </c>
      <c r="D170" s="8">
        <v>11.54</v>
      </c>
      <c r="E170" s="8">
        <v>7.6</v>
      </c>
    </row>
    <row r="171" spans="1:5" ht="15.75">
      <c r="A171" s="11">
        <v>170</v>
      </c>
      <c r="B171">
        <v>9.1999999999999993</v>
      </c>
      <c r="C171" s="8">
        <v>14.969999999999999</v>
      </c>
      <c r="D171" s="8">
        <v>11.29</v>
      </c>
      <c r="E171" s="8">
        <v>6.32</v>
      </c>
    </row>
    <row r="172" spans="1:5" ht="15.75">
      <c r="A172" s="11">
        <v>171</v>
      </c>
      <c r="B172">
        <v>7.65</v>
      </c>
      <c r="C172" s="8">
        <v>10.845000000000001</v>
      </c>
      <c r="D172" s="8">
        <v>8.27</v>
      </c>
      <c r="E172" s="8">
        <v>6.09</v>
      </c>
    </row>
    <row r="173" spans="1:5" ht="15.75">
      <c r="A173" s="11">
        <v>172</v>
      </c>
      <c r="B173">
        <v>4.32</v>
      </c>
      <c r="C173" s="8">
        <v>5.851</v>
      </c>
      <c r="D173" s="8">
        <v>4.53</v>
      </c>
      <c r="E173" s="8">
        <v>4.0599999999999996</v>
      </c>
    </row>
    <row r="174" spans="1:5" ht="15.75">
      <c r="A174" s="11">
        <v>173</v>
      </c>
      <c r="B174">
        <v>4.03</v>
      </c>
      <c r="C174" s="8">
        <v>7.0650000000000004</v>
      </c>
      <c r="D174" s="8">
        <v>3.78</v>
      </c>
      <c r="E174" s="8">
        <v>2.6850000000000001</v>
      </c>
    </row>
    <row r="175" spans="1:5" ht="15.75">
      <c r="A175" s="11">
        <v>174</v>
      </c>
      <c r="B175">
        <v>4.92</v>
      </c>
      <c r="C175" s="8">
        <v>10.876000000000001</v>
      </c>
      <c r="D175" s="8">
        <v>5.48</v>
      </c>
      <c r="E175" s="8">
        <v>4.72</v>
      </c>
    </row>
    <row r="176" spans="1:5" ht="15.75">
      <c r="A176" s="11">
        <v>175</v>
      </c>
      <c r="B176">
        <v>4.2300000000000004</v>
      </c>
      <c r="C176" s="8">
        <v>7.7760000000000007</v>
      </c>
      <c r="D176" s="8">
        <v>4.29</v>
      </c>
      <c r="E176" s="8">
        <v>2.52</v>
      </c>
    </row>
    <row r="177" spans="1:5" ht="15.75">
      <c r="A177" s="11">
        <v>176</v>
      </c>
      <c r="B177">
        <v>4.62</v>
      </c>
      <c r="C177" s="8">
        <v>9.2899999999999991</v>
      </c>
      <c r="D177" s="8">
        <v>4.9039999999999999</v>
      </c>
      <c r="E177" s="8">
        <v>3.5</v>
      </c>
    </row>
    <row r="178" spans="1:5" ht="15.75">
      <c r="A178" s="11">
        <v>177</v>
      </c>
      <c r="B178">
        <v>4.46</v>
      </c>
      <c r="C178" s="8">
        <v>10.784000000000001</v>
      </c>
      <c r="D178" s="8">
        <v>6.0890000000000004</v>
      </c>
      <c r="E178" s="8">
        <v>4.59</v>
      </c>
    </row>
    <row r="179" spans="1:5" ht="15.75">
      <c r="A179" s="11">
        <v>178</v>
      </c>
      <c r="B179">
        <v>4.0599999999999996</v>
      </c>
      <c r="C179" s="8">
        <v>5.2359999999999998</v>
      </c>
      <c r="D179" s="8">
        <v>4.8579999999999997</v>
      </c>
      <c r="E179" s="8">
        <v>2.835</v>
      </c>
    </row>
    <row r="180" spans="1:5" ht="15.75">
      <c r="A180" s="11">
        <v>179</v>
      </c>
      <c r="B180">
        <v>4.29</v>
      </c>
      <c r="C180" s="8">
        <v>9.3369999999999997</v>
      </c>
      <c r="D180" s="8">
        <v>5.7759999999999998</v>
      </c>
      <c r="E180" s="8">
        <v>3.64</v>
      </c>
    </row>
    <row r="181" spans="1:5" ht="15.75">
      <c r="A181" s="11">
        <v>180</v>
      </c>
      <c r="B181">
        <v>3.82</v>
      </c>
      <c r="C181" s="8">
        <v>6.0520000000000005</v>
      </c>
      <c r="D181" s="8">
        <v>4.1379999999999999</v>
      </c>
      <c r="E181" s="8">
        <v>2.4900000000000002</v>
      </c>
    </row>
    <row r="182" spans="1:5" ht="15.75">
      <c r="A182" s="11">
        <v>181</v>
      </c>
      <c r="B182">
        <v>4.8499999999999996</v>
      </c>
      <c r="C182" s="8">
        <v>7.7840000000000007</v>
      </c>
      <c r="D182" s="8">
        <v>4.79</v>
      </c>
      <c r="E182" s="8">
        <v>3.62</v>
      </c>
    </row>
    <row r="183" spans="1:5" ht="15.75">
      <c r="A183" s="11">
        <v>182</v>
      </c>
      <c r="B183">
        <v>3.07</v>
      </c>
      <c r="C183" s="8">
        <v>5.7</v>
      </c>
      <c r="D183" s="8">
        <v>3.1149999999999998</v>
      </c>
      <c r="E183" s="8">
        <v>3.02</v>
      </c>
    </row>
    <row r="184" spans="1:5" ht="15.75">
      <c r="A184" s="11">
        <v>183</v>
      </c>
      <c r="B184">
        <v>5.56</v>
      </c>
      <c r="C184" s="8">
        <v>8.6639999999999997</v>
      </c>
      <c r="D184" s="8">
        <v>6.07</v>
      </c>
      <c r="E184" s="8">
        <v>4.41</v>
      </c>
    </row>
    <row r="185" spans="1:5" ht="15.75">
      <c r="A185" s="11">
        <v>184</v>
      </c>
      <c r="B185">
        <v>5.57</v>
      </c>
      <c r="C185" s="8">
        <v>7.5840000000000005</v>
      </c>
      <c r="D185" s="8">
        <v>5.75</v>
      </c>
      <c r="E185" s="8">
        <v>4.0999999999999996</v>
      </c>
    </row>
    <row r="186" spans="1:5" ht="15.75">
      <c r="A186" s="11">
        <v>185</v>
      </c>
      <c r="B186">
        <v>5.93</v>
      </c>
      <c r="C186" s="8">
        <v>12.429</v>
      </c>
      <c r="D186" s="8">
        <v>7.7989999999999995</v>
      </c>
      <c r="E186" s="8">
        <v>4.6349999999999998</v>
      </c>
    </row>
    <row r="187" spans="1:5" ht="15.75">
      <c r="A187" s="11">
        <v>186</v>
      </c>
      <c r="B187">
        <v>6.92</v>
      </c>
      <c r="C187" s="8">
        <v>11.422000000000001</v>
      </c>
      <c r="D187" s="8">
        <v>6.82</v>
      </c>
      <c r="E187" s="8">
        <v>5.21</v>
      </c>
    </row>
    <row r="188" spans="1:5" ht="15.75">
      <c r="A188" s="11">
        <v>187</v>
      </c>
      <c r="B188">
        <v>7.35</v>
      </c>
      <c r="C188" s="8">
        <v>14.491999999999999</v>
      </c>
      <c r="D188" s="8">
        <v>9.43</v>
      </c>
      <c r="E188" s="8">
        <v>5.75</v>
      </c>
    </row>
    <row r="189" spans="1:5" ht="15.75">
      <c r="A189" s="11">
        <v>188</v>
      </c>
      <c r="B189">
        <v>7.13</v>
      </c>
      <c r="C189" s="8">
        <v>10.836</v>
      </c>
      <c r="D189" s="8">
        <v>9.0939999999999994</v>
      </c>
      <c r="E189" s="8">
        <v>6.28</v>
      </c>
    </row>
    <row r="190" spans="1:5" ht="15.75">
      <c r="A190" s="11">
        <v>189</v>
      </c>
      <c r="B190">
        <v>8.23</v>
      </c>
      <c r="C190" s="8">
        <v>16.974</v>
      </c>
      <c r="D190" s="8">
        <v>11.78</v>
      </c>
      <c r="E190" s="8">
        <v>6.6770000000000005</v>
      </c>
    </row>
    <row r="191" spans="1:5" ht="15.75">
      <c r="A191" s="11">
        <v>190</v>
      </c>
      <c r="B191">
        <v>9.8000000000000007</v>
      </c>
      <c r="C191" s="8">
        <v>18.131999999999998</v>
      </c>
      <c r="D191" s="8">
        <v>13.04</v>
      </c>
      <c r="E191" s="8">
        <v>7.65</v>
      </c>
    </row>
    <row r="192" spans="1:5" ht="15.75">
      <c r="A192" s="11">
        <v>191</v>
      </c>
      <c r="B192">
        <v>3.95</v>
      </c>
      <c r="C192" s="8">
        <v>10</v>
      </c>
      <c r="D192" s="8">
        <v>5.6</v>
      </c>
      <c r="E192" s="8">
        <v>3.8</v>
      </c>
    </row>
    <row r="193" spans="1:5" ht="15.75">
      <c r="A193" s="11">
        <v>192</v>
      </c>
      <c r="B193">
        <v>3.12</v>
      </c>
      <c r="C193" s="8">
        <v>6.4329999999999998</v>
      </c>
      <c r="D193" s="8">
        <v>3.32</v>
      </c>
      <c r="E193" s="8">
        <v>2.8</v>
      </c>
    </row>
    <row r="194" spans="1:5" ht="15.75">
      <c r="A194" s="11">
        <v>193</v>
      </c>
      <c r="B194">
        <v>4.5999999999999996</v>
      </c>
      <c r="C194" s="8">
        <v>10.994</v>
      </c>
      <c r="D194" s="8">
        <v>5.42</v>
      </c>
      <c r="E194" s="8">
        <v>3.75</v>
      </c>
    </row>
    <row r="195" spans="1:5" ht="15.75">
      <c r="A195" s="11">
        <v>194</v>
      </c>
      <c r="B195">
        <v>6.4</v>
      </c>
      <c r="C195" s="8">
        <v>10.827</v>
      </c>
      <c r="D195" s="8">
        <v>6.52</v>
      </c>
      <c r="E195" s="8">
        <v>4.38</v>
      </c>
    </row>
    <row r="196" spans="1:5" ht="15.75">
      <c r="A196" s="11">
        <v>195</v>
      </c>
      <c r="B196">
        <v>4.4000000000000004</v>
      </c>
      <c r="C196" s="8">
        <v>6.9269999999999996</v>
      </c>
      <c r="D196" s="8">
        <v>4.54</v>
      </c>
      <c r="E196" s="8">
        <v>2.86</v>
      </c>
    </row>
    <row r="197" spans="1:5" ht="15.75">
      <c r="A197" s="11">
        <v>196</v>
      </c>
      <c r="B197">
        <v>6.4</v>
      </c>
      <c r="C197" s="8">
        <v>11.01</v>
      </c>
      <c r="D197" s="8">
        <v>6.91</v>
      </c>
      <c r="E197" s="8">
        <v>5.93</v>
      </c>
    </row>
    <row r="198" spans="1:5" ht="15.75">
      <c r="A198" s="11">
        <v>197</v>
      </c>
      <c r="B198">
        <v>6.6</v>
      </c>
      <c r="C198" s="8">
        <v>10.912000000000001</v>
      </c>
      <c r="D198" s="8">
        <v>7.0200000000000005</v>
      </c>
      <c r="E198" s="8">
        <v>5.39</v>
      </c>
    </row>
    <row r="199" spans="1:5" ht="15.75">
      <c r="A199" s="11">
        <v>198</v>
      </c>
      <c r="B199">
        <v>7.1</v>
      </c>
      <c r="C199" s="8">
        <v>11.806000000000001</v>
      </c>
      <c r="D199" s="8">
        <v>8.44</v>
      </c>
      <c r="E199" s="8">
        <v>6.15</v>
      </c>
    </row>
    <row r="200" spans="1:5" ht="15.75">
      <c r="A200" s="11">
        <v>199</v>
      </c>
      <c r="B200">
        <v>7.03</v>
      </c>
      <c r="C200" s="8">
        <v>10.726000000000001</v>
      </c>
      <c r="D200" s="8">
        <v>8.24</v>
      </c>
      <c r="E200" s="8">
        <v>6.28</v>
      </c>
    </row>
    <row r="201" spans="1:5" ht="15.75">
      <c r="A201" s="11">
        <v>200</v>
      </c>
      <c r="B201">
        <v>6.8</v>
      </c>
      <c r="C201" s="8">
        <v>11.370000000000001</v>
      </c>
      <c r="D201" s="8">
        <v>7.51</v>
      </c>
      <c r="E201" s="8">
        <v>5.7</v>
      </c>
    </row>
    <row r="202" spans="1:5" ht="15.75">
      <c r="A202" s="11">
        <v>201</v>
      </c>
      <c r="B202">
        <v>8.4</v>
      </c>
      <c r="C202" s="8">
        <v>18.47</v>
      </c>
      <c r="D202" s="8">
        <v>11.38</v>
      </c>
      <c r="E202" s="8">
        <v>7.08</v>
      </c>
    </row>
    <row r="203" spans="1:5" ht="15.75">
      <c r="A203" s="11">
        <v>202</v>
      </c>
      <c r="B203">
        <v>8.4499999999999993</v>
      </c>
      <c r="C203" s="8">
        <v>15.525</v>
      </c>
      <c r="D203" s="8">
        <v>11.45</v>
      </c>
      <c r="E203" s="8">
        <v>8.2899999999999991</v>
      </c>
    </row>
    <row r="204" spans="1:5" ht="15.75">
      <c r="A204" s="11">
        <v>203</v>
      </c>
      <c r="B204">
        <v>8.8000000000000007</v>
      </c>
      <c r="C204" s="8">
        <v>14.940000000000001</v>
      </c>
      <c r="D204" s="8">
        <v>12.24</v>
      </c>
      <c r="E204" s="8">
        <v>7.48</v>
      </c>
    </row>
    <row r="205" spans="1:5" ht="15.75">
      <c r="A205" s="11">
        <v>204</v>
      </c>
      <c r="B205">
        <v>8.65</v>
      </c>
      <c r="C205" s="8">
        <v>14.468999999999999</v>
      </c>
      <c r="D205" s="8">
        <v>11.52</v>
      </c>
      <c r="E205" s="8">
        <v>6.58</v>
      </c>
    </row>
    <row r="206" spans="1:5" ht="15.75">
      <c r="A206" s="11">
        <v>205</v>
      </c>
      <c r="B206">
        <v>10.5</v>
      </c>
      <c r="C206" s="8">
        <v>18.128</v>
      </c>
      <c r="D206" s="8">
        <v>13.24</v>
      </c>
      <c r="E206" s="8">
        <v>7.53</v>
      </c>
    </row>
    <row r="207" spans="1:5" ht="15.75">
      <c r="A207" s="11">
        <v>206</v>
      </c>
      <c r="B207">
        <v>6.2</v>
      </c>
      <c r="C207" s="8">
        <v>8.4849999999999994</v>
      </c>
      <c r="D207" s="8">
        <v>6.72</v>
      </c>
      <c r="E207" s="8">
        <v>5.95</v>
      </c>
    </row>
    <row r="208" spans="1:5" ht="15.75">
      <c r="A208" s="11">
        <v>207</v>
      </c>
      <c r="B208">
        <v>4.5</v>
      </c>
      <c r="C208" s="8">
        <v>10.292</v>
      </c>
      <c r="D208" s="8">
        <v>5.1560000000000006</v>
      </c>
      <c r="E208" s="8">
        <v>3.85</v>
      </c>
    </row>
    <row r="209" spans="1:7" ht="15.75">
      <c r="A209" s="11">
        <v>208</v>
      </c>
      <c r="B209">
        <v>4.0999999999999996</v>
      </c>
      <c r="C209" s="8">
        <v>8.4860000000000007</v>
      </c>
      <c r="D209" s="8">
        <v>4.391</v>
      </c>
      <c r="E209" s="8">
        <v>2.895</v>
      </c>
    </row>
    <row r="210" spans="1:7" ht="15.75">
      <c r="A210" s="11">
        <v>209</v>
      </c>
      <c r="B210">
        <v>2.04</v>
      </c>
      <c r="C210" s="8">
        <v>4.1989999999999998</v>
      </c>
      <c r="D210" s="8">
        <v>1.85</v>
      </c>
      <c r="E210" s="8">
        <v>2.3250000000000002</v>
      </c>
      <c r="G210" s="9">
        <f>CORREL(C2:C214,D2:D214)</f>
        <v>0.89240668980028515</v>
      </c>
    </row>
    <row r="211" spans="1:7" ht="15.75">
      <c r="A211" s="11">
        <v>210</v>
      </c>
      <c r="B211">
        <v>4.45</v>
      </c>
      <c r="C211" s="8">
        <v>9.7889999999999997</v>
      </c>
      <c r="D211" s="8">
        <v>5.24</v>
      </c>
      <c r="E211" s="8">
        <v>4.3600000000000003</v>
      </c>
    </row>
    <row r="212" spans="1:7" ht="15.75">
      <c r="A212" s="11">
        <v>211</v>
      </c>
      <c r="B212">
        <v>3.9</v>
      </c>
      <c r="C212" s="8">
        <v>9.2279999999999998</v>
      </c>
      <c r="D212" s="8">
        <v>4.5340000000000007</v>
      </c>
      <c r="E212" s="8">
        <v>3.89</v>
      </c>
    </row>
    <row r="213" spans="1:7" ht="15.75">
      <c r="A213" s="11">
        <v>212</v>
      </c>
      <c r="B213">
        <v>5.6</v>
      </c>
      <c r="C213" s="8">
        <v>12.455</v>
      </c>
      <c r="D213" s="8">
        <v>6.23</v>
      </c>
      <c r="E213" s="8">
        <v>4.78</v>
      </c>
    </row>
    <row r="214" spans="1:7" ht="15.75">
      <c r="A214" s="11">
        <v>213</v>
      </c>
      <c r="B214">
        <v>6.25</v>
      </c>
      <c r="C214" s="8">
        <v>12.64</v>
      </c>
      <c r="D214" s="8">
        <v>7.46</v>
      </c>
      <c r="E214" s="8">
        <v>5.37</v>
      </c>
    </row>
    <row r="215" spans="1:7" ht="15.75">
      <c r="A215" s="12" t="s">
        <v>17</v>
      </c>
      <c r="D215" s="9">
        <f>CORREL(B2:B214,D2:D214)</f>
        <v>0.89892850965759263</v>
      </c>
      <c r="E215" s="9">
        <f>CORREL(D2:D214,E2:E214)</f>
        <v>0.84638811438878692</v>
      </c>
    </row>
    <row r="216" spans="1:7" ht="15.75">
      <c r="A216" s="12" t="s">
        <v>12</v>
      </c>
      <c r="B216">
        <v>0.56000000000000005</v>
      </c>
      <c r="C216">
        <v>2.931</v>
      </c>
      <c r="D216">
        <v>1.85</v>
      </c>
      <c r="E216">
        <v>1.36</v>
      </c>
    </row>
    <row r="217" spans="1:7" ht="15.75">
      <c r="A217" s="12" t="s">
        <v>13</v>
      </c>
      <c r="B217">
        <v>10.7</v>
      </c>
      <c r="C217">
        <v>30.869</v>
      </c>
      <c r="D217">
        <v>18.640999999999998</v>
      </c>
      <c r="E217">
        <v>8.9499999999999993</v>
      </c>
    </row>
    <row r="218" spans="1:7" ht="15.75">
      <c r="A218" s="12" t="s">
        <v>14</v>
      </c>
      <c r="B218">
        <v>5.7590000000000003</v>
      </c>
      <c r="C218">
        <v>10.865</v>
      </c>
      <c r="D218">
        <v>7.6260000000000003</v>
      </c>
      <c r="E218">
        <v>4.2020999999999997</v>
      </c>
    </row>
    <row r="219" spans="1:7" ht="15.75">
      <c r="A219" s="12" t="s">
        <v>15</v>
      </c>
      <c r="B219">
        <v>1.5212000000000001</v>
      </c>
      <c r="C219">
        <v>3.4841000000000002</v>
      </c>
      <c r="D219">
        <v>2.9445000000000001</v>
      </c>
      <c r="E219">
        <v>1.2371000000000001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G9" sqref="G9"/>
    </sheetView>
  </sheetViews>
  <sheetFormatPr defaultRowHeight="15"/>
  <cols>
    <col min="2" max="2" width="9.7109375" customWidth="1"/>
    <col min="3" max="3" width="9.5703125" customWidth="1"/>
    <col min="4" max="4" width="10.7109375" customWidth="1"/>
    <col min="5" max="5" width="10.140625" customWidth="1"/>
  </cols>
  <sheetData>
    <row r="1" spans="1:5" ht="15.75">
      <c r="A1" s="12" t="s">
        <v>18</v>
      </c>
      <c r="B1" s="12" t="s">
        <v>8</v>
      </c>
      <c r="C1" s="12" t="s">
        <v>9</v>
      </c>
      <c r="D1" s="12" t="s">
        <v>10</v>
      </c>
      <c r="E1" s="12" t="s">
        <v>11</v>
      </c>
    </row>
    <row r="2" spans="1:5" ht="15.75">
      <c r="A2" s="4">
        <v>214</v>
      </c>
      <c r="B2" s="8">
        <v>6.2</v>
      </c>
      <c r="C2" s="13">
        <v>9.3439999999999994</v>
      </c>
      <c r="D2" s="8">
        <v>6.7780000000000005</v>
      </c>
      <c r="E2" s="8">
        <v>5.6</v>
      </c>
    </row>
    <row r="3" spans="1:5" ht="15.75">
      <c r="A3" s="4">
        <v>215</v>
      </c>
      <c r="B3" s="8">
        <v>6.6</v>
      </c>
      <c r="C3" s="13">
        <v>12.757999999999999</v>
      </c>
      <c r="D3" s="8">
        <v>7.12</v>
      </c>
      <c r="E3" s="8">
        <v>6</v>
      </c>
    </row>
    <row r="4" spans="1:5" ht="15.75">
      <c r="A4" s="4">
        <v>216</v>
      </c>
      <c r="B4" s="8">
        <v>6.9</v>
      </c>
      <c r="C4" s="13">
        <v>9.68</v>
      </c>
      <c r="D4" s="8">
        <v>7.8629999999999995</v>
      </c>
      <c r="E4" s="8">
        <v>4.5650000000000004</v>
      </c>
    </row>
    <row r="5" spans="1:5" ht="15.75">
      <c r="A5" s="4">
        <v>217</v>
      </c>
      <c r="B5" s="8">
        <v>7.2</v>
      </c>
      <c r="C5" s="13">
        <v>11.952999999999999</v>
      </c>
      <c r="D5" s="8">
        <v>7.97</v>
      </c>
      <c r="E5" s="8">
        <v>5.2</v>
      </c>
    </row>
    <row r="6" spans="1:5" ht="15.75">
      <c r="A6" s="4">
        <v>218</v>
      </c>
      <c r="B6" s="8">
        <v>6.76</v>
      </c>
      <c r="C6" s="13">
        <v>9.5500000000000007</v>
      </c>
      <c r="D6" s="8">
        <v>7.45</v>
      </c>
      <c r="E6" s="8">
        <v>4.72</v>
      </c>
    </row>
    <row r="7" spans="1:5" ht="15.75">
      <c r="A7" s="4">
        <v>219</v>
      </c>
      <c r="B7" s="8">
        <v>7.28</v>
      </c>
      <c r="C7" s="13">
        <v>11.856</v>
      </c>
      <c r="D7" s="8">
        <v>9.69</v>
      </c>
      <c r="E7" s="8">
        <v>5.65</v>
      </c>
    </row>
    <row r="8" spans="1:5" ht="15.75">
      <c r="A8" s="4">
        <v>220</v>
      </c>
      <c r="B8" s="8">
        <v>8.4</v>
      </c>
      <c r="C8" s="13">
        <v>13.66</v>
      </c>
      <c r="D8" s="8">
        <v>10.111000000000001</v>
      </c>
      <c r="E8" s="8">
        <v>6.38</v>
      </c>
    </row>
    <row r="9" spans="1:5" ht="15.75">
      <c r="A9" s="4">
        <v>221</v>
      </c>
      <c r="B9" s="8">
        <v>8.3000000000000007</v>
      </c>
      <c r="C9" s="13">
        <v>11.967000000000001</v>
      </c>
      <c r="D9" s="8">
        <v>8.9079999999999995</v>
      </c>
      <c r="E9" s="8">
        <v>5.41</v>
      </c>
    </row>
    <row r="10" spans="1:5" ht="15.75">
      <c r="A10" s="4">
        <v>222</v>
      </c>
      <c r="B10" s="8">
        <v>9.9</v>
      </c>
      <c r="C10" s="13">
        <v>19.112000000000002</v>
      </c>
      <c r="D10" s="8">
        <v>13.75</v>
      </c>
      <c r="E10" s="8">
        <v>6.94</v>
      </c>
    </row>
    <row r="11" spans="1:5" ht="15.75">
      <c r="A11" s="4">
        <v>223</v>
      </c>
      <c r="B11" s="8">
        <v>8.6999999999999993</v>
      </c>
      <c r="C11" s="13">
        <v>15.353</v>
      </c>
      <c r="D11" s="8">
        <v>11.96</v>
      </c>
      <c r="E11" s="8">
        <v>5.7750000000000004</v>
      </c>
    </row>
    <row r="12" spans="1:5" ht="15.75">
      <c r="A12" s="4">
        <v>224</v>
      </c>
      <c r="B12" s="8">
        <v>4.5999999999999996</v>
      </c>
      <c r="C12" s="13">
        <v>10.584999999999999</v>
      </c>
      <c r="D12" s="8">
        <v>5.12</v>
      </c>
      <c r="E12" s="8">
        <v>2.65</v>
      </c>
    </row>
    <row r="13" spans="1:5" ht="15.75">
      <c r="A13" s="4">
        <v>225</v>
      </c>
      <c r="B13" s="8">
        <v>4.7</v>
      </c>
      <c r="C13" s="13">
        <v>8.2629999999999999</v>
      </c>
      <c r="D13" s="8">
        <v>5.0280000000000005</v>
      </c>
      <c r="E13" s="8">
        <v>2.585</v>
      </c>
    </row>
    <row r="14" spans="1:5" ht="15.75">
      <c r="A14" s="4">
        <v>226</v>
      </c>
      <c r="B14" s="8">
        <v>3.8</v>
      </c>
      <c r="C14" s="13">
        <v>5.8220000000000001</v>
      </c>
      <c r="D14" s="8">
        <v>3.78</v>
      </c>
      <c r="E14" s="8">
        <v>2.8149999999999999</v>
      </c>
    </row>
    <row r="15" spans="1:5" ht="15.75">
      <c r="A15" s="4">
        <v>227</v>
      </c>
      <c r="B15" s="8">
        <v>3.5</v>
      </c>
      <c r="C15" s="13">
        <v>8.8129999999999988</v>
      </c>
      <c r="D15" s="8">
        <v>3.4859999999999998</v>
      </c>
      <c r="E15" s="8">
        <v>2.63</v>
      </c>
    </row>
    <row r="16" spans="1:5" ht="15.75">
      <c r="A16" s="4">
        <v>228</v>
      </c>
      <c r="B16" s="8">
        <v>5.6</v>
      </c>
      <c r="C16" s="13">
        <v>12.278</v>
      </c>
      <c r="D16" s="8">
        <v>7.048</v>
      </c>
      <c r="E16" s="8">
        <v>3.77</v>
      </c>
    </row>
    <row r="17" spans="1:5" ht="15.75">
      <c r="A17" s="4">
        <v>229</v>
      </c>
      <c r="B17" s="8">
        <v>5.5</v>
      </c>
      <c r="C17" s="13">
        <v>5.8849999999999998</v>
      </c>
      <c r="D17" s="8">
        <v>6.2350000000000003</v>
      </c>
      <c r="E17" s="8">
        <v>3.5750000000000002</v>
      </c>
    </row>
    <row r="18" spans="1:5" ht="15.75">
      <c r="A18" s="4">
        <v>230</v>
      </c>
      <c r="B18" s="8">
        <v>6.07</v>
      </c>
      <c r="C18" s="13">
        <v>13.54</v>
      </c>
      <c r="D18" s="8">
        <v>7.47</v>
      </c>
      <c r="E18" s="8">
        <v>5.0999999999999996</v>
      </c>
    </row>
    <row r="19" spans="1:5" ht="15.75">
      <c r="A19" s="4">
        <v>231</v>
      </c>
      <c r="B19" s="8">
        <v>7.15</v>
      </c>
      <c r="C19" s="13">
        <v>13.669999999999998</v>
      </c>
      <c r="D19" s="8">
        <v>9.2100000000000009</v>
      </c>
      <c r="E19" s="8">
        <v>6.01</v>
      </c>
    </row>
    <row r="20" spans="1:5" ht="15.75">
      <c r="A20" s="4">
        <v>232</v>
      </c>
      <c r="B20" s="8">
        <v>7.28</v>
      </c>
      <c r="C20" s="13">
        <v>15.899000000000001</v>
      </c>
      <c r="D20" s="8">
        <v>8.83</v>
      </c>
      <c r="E20" s="8">
        <v>5.3250000000000002</v>
      </c>
    </row>
    <row r="21" spans="1:5" ht="15.75">
      <c r="A21" s="4">
        <v>233</v>
      </c>
      <c r="B21" s="8">
        <v>7.85</v>
      </c>
      <c r="C21" s="8">
        <v>16.489999999999998</v>
      </c>
      <c r="D21" s="8">
        <v>9.33</v>
      </c>
      <c r="E21" s="8">
        <v>5.45</v>
      </c>
    </row>
    <row r="22" spans="1:5" ht="15.75">
      <c r="A22" s="4">
        <v>234</v>
      </c>
      <c r="B22" s="8">
        <v>6.68</v>
      </c>
      <c r="C22" s="8">
        <v>12.77</v>
      </c>
      <c r="D22" s="8">
        <v>8.375</v>
      </c>
      <c r="E22" s="8">
        <v>5.35</v>
      </c>
    </row>
    <row r="23" spans="1:5" ht="15.75">
      <c r="A23" s="4">
        <v>235</v>
      </c>
      <c r="B23" s="8">
        <v>6.6</v>
      </c>
      <c r="C23" s="8">
        <v>14.069999999999999</v>
      </c>
      <c r="D23" s="8">
        <v>8.34</v>
      </c>
      <c r="E23" s="8">
        <v>4.5</v>
      </c>
    </row>
    <row r="24" spans="1:5" ht="15.75">
      <c r="A24" s="4">
        <v>236</v>
      </c>
      <c r="B24" s="8">
        <v>8.9499999999999993</v>
      </c>
      <c r="C24" s="8">
        <v>16.04</v>
      </c>
      <c r="D24" s="8">
        <v>10.787000000000001</v>
      </c>
      <c r="E24" s="8">
        <v>6.0449999999999999</v>
      </c>
    </row>
    <row r="25" spans="1:5" ht="15.75">
      <c r="A25" s="4">
        <v>237</v>
      </c>
      <c r="B25" s="8">
        <v>9.4</v>
      </c>
      <c r="C25" s="8">
        <v>22.672999999999998</v>
      </c>
      <c r="D25" s="8">
        <v>11.423</v>
      </c>
      <c r="E25" s="8">
        <v>6.7</v>
      </c>
    </row>
    <row r="26" spans="1:5" ht="15.75">
      <c r="A26" s="4">
        <v>238</v>
      </c>
      <c r="B26" s="8">
        <v>10.4</v>
      </c>
      <c r="C26" s="8">
        <v>18.43</v>
      </c>
      <c r="D26" s="8">
        <v>12.56</v>
      </c>
      <c r="E26" s="8">
        <v>6.95</v>
      </c>
    </row>
    <row r="27" spans="1:5" ht="15.75">
      <c r="A27" s="4">
        <v>239</v>
      </c>
      <c r="B27" s="8">
        <v>11.7</v>
      </c>
      <c r="C27" s="8">
        <v>21.01</v>
      </c>
      <c r="D27" s="8">
        <v>14.32</v>
      </c>
      <c r="E27" s="8">
        <v>7.4</v>
      </c>
    </row>
    <row r="28" spans="1:5" ht="15.75">
      <c r="A28" s="4">
        <v>240</v>
      </c>
      <c r="B28" s="8">
        <v>4.25</v>
      </c>
      <c r="C28" s="8">
        <v>7.854000000000001</v>
      </c>
      <c r="D28" s="8">
        <v>4.5599999999999996</v>
      </c>
      <c r="E28" s="8">
        <v>3.04</v>
      </c>
    </row>
    <row r="29" spans="1:5" ht="15.75">
      <c r="A29" s="4">
        <v>241</v>
      </c>
      <c r="B29" s="8">
        <v>5.92</v>
      </c>
      <c r="C29" s="8">
        <v>12.678000000000001</v>
      </c>
      <c r="D29" s="8">
        <v>6.0609999999999999</v>
      </c>
      <c r="E29" s="8">
        <v>4.625</v>
      </c>
    </row>
    <row r="30" spans="1:5" ht="15.75">
      <c r="A30" s="4">
        <v>242</v>
      </c>
      <c r="B30" s="8">
        <v>5.9</v>
      </c>
      <c r="C30" s="8">
        <v>12.86</v>
      </c>
      <c r="D30" s="8">
        <v>7.51</v>
      </c>
      <c r="E30" s="8">
        <v>4.5650000000000004</v>
      </c>
    </row>
    <row r="31" spans="1:5" ht="15.75">
      <c r="A31" s="4">
        <v>243</v>
      </c>
      <c r="B31" s="8">
        <v>5.58</v>
      </c>
      <c r="C31" s="8">
        <v>10.07</v>
      </c>
      <c r="D31" s="8">
        <v>6.1680000000000001</v>
      </c>
      <c r="E31" s="8">
        <v>4.2750000000000004</v>
      </c>
    </row>
    <row r="32" spans="1:5" ht="15.75">
      <c r="A32" s="4">
        <v>244</v>
      </c>
      <c r="B32" s="8">
        <v>7.06</v>
      </c>
      <c r="C32" s="8">
        <v>14.981</v>
      </c>
      <c r="D32" s="8">
        <v>8.1780000000000008</v>
      </c>
      <c r="E32" s="8">
        <v>4.41</v>
      </c>
    </row>
    <row r="33" spans="1:5" ht="15.75">
      <c r="A33" s="4">
        <v>245</v>
      </c>
      <c r="B33" s="8">
        <v>7.72</v>
      </c>
      <c r="C33" s="8">
        <v>12.667</v>
      </c>
      <c r="D33" s="8">
        <v>9.4629999999999992</v>
      </c>
      <c r="E33" s="8">
        <v>4.82</v>
      </c>
    </row>
    <row r="34" spans="1:5" ht="15.75">
      <c r="A34" s="4">
        <v>246</v>
      </c>
      <c r="B34" s="8">
        <v>7.6</v>
      </c>
      <c r="C34" s="8">
        <v>13.04</v>
      </c>
      <c r="D34" s="8">
        <v>9.58</v>
      </c>
      <c r="E34" s="8">
        <v>5.83</v>
      </c>
    </row>
    <row r="35" spans="1:5" ht="15.75">
      <c r="A35" s="4">
        <v>247</v>
      </c>
      <c r="B35" s="8">
        <v>7.2</v>
      </c>
      <c r="C35" s="8">
        <v>13.149000000000001</v>
      </c>
      <c r="D35" s="8">
        <v>8.3469999999999995</v>
      </c>
      <c r="E35" s="8">
        <v>4.9249999999999998</v>
      </c>
    </row>
    <row r="36" spans="1:5" ht="15.75">
      <c r="A36" s="4">
        <v>248</v>
      </c>
      <c r="B36" s="8">
        <v>8.8000000000000007</v>
      </c>
      <c r="C36" s="8">
        <v>15.586000000000002</v>
      </c>
      <c r="D36" s="8">
        <v>11.233000000000001</v>
      </c>
      <c r="E36" s="8">
        <v>5.26</v>
      </c>
    </row>
    <row r="37" spans="1:5" ht="15.75">
      <c r="A37" s="4">
        <v>249</v>
      </c>
      <c r="B37" s="8">
        <v>9.02</v>
      </c>
      <c r="C37" s="8">
        <v>14.79</v>
      </c>
      <c r="D37" s="8">
        <v>10.589</v>
      </c>
      <c r="E37" s="8">
        <v>6.16</v>
      </c>
    </row>
    <row r="38" spans="1:5" ht="15.75">
      <c r="A38" s="4">
        <v>250</v>
      </c>
      <c r="B38" s="8">
        <v>9.9</v>
      </c>
      <c r="C38" s="8">
        <v>13.852</v>
      </c>
      <c r="D38" s="8">
        <v>11.129000000000001</v>
      </c>
      <c r="E38" s="8">
        <v>4.3150000000000004</v>
      </c>
    </row>
    <row r="39" spans="1:5" ht="15.75">
      <c r="A39" s="4">
        <v>251</v>
      </c>
      <c r="B39" s="8">
        <v>8.1</v>
      </c>
      <c r="C39" s="8">
        <v>15.04</v>
      </c>
      <c r="D39" s="8">
        <v>10.24</v>
      </c>
      <c r="E39" s="8">
        <v>5.89</v>
      </c>
    </row>
    <row r="40" spans="1:5" ht="15.75">
      <c r="A40" s="4">
        <v>252</v>
      </c>
      <c r="B40" s="8">
        <v>10.7</v>
      </c>
      <c r="C40" s="8">
        <v>20.952999999999999</v>
      </c>
      <c r="D40" s="8">
        <v>15.14</v>
      </c>
      <c r="E40" s="8">
        <v>7.1749999999999998</v>
      </c>
    </row>
    <row r="41" spans="1:5" ht="15.75">
      <c r="A41" s="4">
        <v>253</v>
      </c>
      <c r="B41" s="8">
        <v>5.55</v>
      </c>
      <c r="C41" s="8">
        <v>9.83</v>
      </c>
      <c r="D41" s="8">
        <v>5.7939999999999996</v>
      </c>
      <c r="E41" s="8">
        <v>3.85</v>
      </c>
    </row>
    <row r="42" spans="1:5" ht="15.75">
      <c r="A42" s="4">
        <v>254</v>
      </c>
      <c r="B42" s="8">
        <v>5.05</v>
      </c>
      <c r="C42" s="8">
        <v>11.484</v>
      </c>
      <c r="D42" s="8">
        <v>5.84</v>
      </c>
      <c r="E42" s="8">
        <v>3.61</v>
      </c>
    </row>
    <row r="43" spans="1:5" ht="15.75">
      <c r="A43" s="4">
        <v>255</v>
      </c>
      <c r="B43" s="8">
        <v>4.95</v>
      </c>
      <c r="C43" s="8">
        <v>10.875</v>
      </c>
      <c r="D43" s="8">
        <v>5.36</v>
      </c>
      <c r="E43" s="8">
        <v>5.0350000000000001</v>
      </c>
    </row>
    <row r="44" spans="1:5" ht="15.75">
      <c r="A44" s="4">
        <v>256</v>
      </c>
      <c r="B44" s="8">
        <v>5.4</v>
      </c>
      <c r="C44" s="8">
        <v>11.972</v>
      </c>
      <c r="D44" s="8">
        <v>6.2370000000000001</v>
      </c>
      <c r="E44" s="8">
        <v>5.15</v>
      </c>
    </row>
    <row r="45" spans="1:5" ht="15.75">
      <c r="A45" s="4">
        <v>257</v>
      </c>
      <c r="B45" s="8">
        <v>5.5</v>
      </c>
      <c r="C45" s="8">
        <v>10.468</v>
      </c>
      <c r="D45" s="8">
        <v>6.87</v>
      </c>
      <c r="E45" s="8">
        <v>4.125</v>
      </c>
    </row>
    <row r="46" spans="1:5" ht="15.75">
      <c r="A46" s="4">
        <v>258</v>
      </c>
      <c r="B46" s="8">
        <v>5.35</v>
      </c>
      <c r="C46" s="8">
        <v>10.74</v>
      </c>
      <c r="D46" s="8">
        <v>5.6120000000000001</v>
      </c>
      <c r="E46" s="8">
        <v>4.5</v>
      </c>
    </row>
    <row r="47" spans="1:5" ht="15.75">
      <c r="A47" s="4">
        <v>259</v>
      </c>
      <c r="B47" s="8">
        <v>6.7</v>
      </c>
      <c r="C47" s="8">
        <v>12.431999999999999</v>
      </c>
      <c r="D47" s="8">
        <v>7.633</v>
      </c>
      <c r="E47" s="8">
        <v>5.4</v>
      </c>
    </row>
    <row r="48" spans="1:5" ht="15.75">
      <c r="A48" s="4">
        <v>260</v>
      </c>
      <c r="B48" s="8">
        <v>8.1999999999999993</v>
      </c>
      <c r="C48" s="8">
        <v>14.453999999999999</v>
      </c>
      <c r="D48" s="8">
        <v>12.032</v>
      </c>
      <c r="E48" s="8">
        <v>6</v>
      </c>
    </row>
    <row r="49" spans="1:5" ht="15.75">
      <c r="A49" s="4">
        <v>261</v>
      </c>
      <c r="B49" s="8">
        <v>6.8</v>
      </c>
      <c r="C49" s="8">
        <v>12.83</v>
      </c>
      <c r="D49" s="8">
        <v>7.7919999999999998</v>
      </c>
      <c r="E49" s="8">
        <v>5.46</v>
      </c>
    </row>
    <row r="50" spans="1:5" ht="15.75">
      <c r="A50" s="4">
        <v>262</v>
      </c>
      <c r="B50" s="8">
        <v>6.7</v>
      </c>
      <c r="C50" s="8">
        <v>12.89</v>
      </c>
      <c r="D50" s="8">
        <v>8.32</v>
      </c>
      <c r="E50" s="8">
        <v>4.7699999999999996</v>
      </c>
    </row>
    <row r="51" spans="1:5" ht="15.75">
      <c r="A51" s="4">
        <v>263</v>
      </c>
      <c r="B51" s="8">
        <v>5.4</v>
      </c>
      <c r="C51" s="8">
        <v>13.26</v>
      </c>
      <c r="D51" s="8">
        <v>8.7230000000000008</v>
      </c>
      <c r="E51" s="8">
        <v>5.2</v>
      </c>
    </row>
    <row r="52" spans="1:5" ht="15.75">
      <c r="A52" s="4">
        <v>264</v>
      </c>
      <c r="B52" s="8">
        <v>7.9</v>
      </c>
      <c r="C52" s="8">
        <v>15.49</v>
      </c>
      <c r="D52" s="8">
        <v>10.64</v>
      </c>
      <c r="E52" s="8">
        <v>5.89</v>
      </c>
    </row>
    <row r="53" spans="1:5" ht="15.75">
      <c r="A53" s="4">
        <v>265</v>
      </c>
      <c r="B53" s="8">
        <v>8.4</v>
      </c>
      <c r="C53" s="8">
        <v>13.9</v>
      </c>
      <c r="D53" s="8">
        <v>9.0879999999999992</v>
      </c>
      <c r="E53" s="8">
        <v>6.25</v>
      </c>
    </row>
    <row r="54" spans="1:5" ht="15.75">
      <c r="A54" s="4">
        <v>266</v>
      </c>
      <c r="B54" s="8">
        <v>9.8000000000000007</v>
      </c>
      <c r="C54" s="8">
        <v>17.276</v>
      </c>
      <c r="D54" s="8">
        <v>12.78</v>
      </c>
      <c r="E54" s="8">
        <v>7.85</v>
      </c>
    </row>
    <row r="55" spans="1:5" ht="15.75">
      <c r="A55" s="4">
        <v>267</v>
      </c>
      <c r="B55" s="8">
        <v>5.6</v>
      </c>
      <c r="C55" s="8">
        <v>9.6479999999999997</v>
      </c>
      <c r="D55" s="8">
        <v>6.56</v>
      </c>
      <c r="E55" s="8">
        <v>4.6500000000000004</v>
      </c>
    </row>
    <row r="56" spans="1:5" ht="15.75">
      <c r="A56" s="4">
        <v>268</v>
      </c>
      <c r="B56" s="8">
        <v>5.75</v>
      </c>
      <c r="C56" s="8">
        <v>11.226000000000001</v>
      </c>
      <c r="D56" s="8">
        <v>6.08</v>
      </c>
      <c r="E56" s="8">
        <v>5.3250000000000002</v>
      </c>
    </row>
    <row r="57" spans="1:5" ht="15.75">
      <c r="A57" s="4">
        <v>269</v>
      </c>
      <c r="B57" s="8">
        <v>3.2</v>
      </c>
      <c r="C57" s="8">
        <v>9.3569999999999993</v>
      </c>
      <c r="D57" s="8">
        <v>4.399</v>
      </c>
      <c r="E57" s="8">
        <v>3.4</v>
      </c>
    </row>
    <row r="58" spans="1:5" ht="15.75">
      <c r="A58" s="4">
        <v>270</v>
      </c>
      <c r="B58" s="8">
        <v>5.2</v>
      </c>
      <c r="C58" s="8">
        <v>11.854000000000001</v>
      </c>
      <c r="D58" s="8">
        <v>6.05</v>
      </c>
      <c r="E58" s="8">
        <v>4.2</v>
      </c>
    </row>
    <row r="59" spans="1:5" ht="15.75">
      <c r="A59" s="4">
        <v>271</v>
      </c>
      <c r="B59" s="8">
        <v>5.0999999999999996</v>
      </c>
      <c r="C59" s="8">
        <v>9.4009999999999998</v>
      </c>
      <c r="D59" s="8">
        <v>5.0329999999999995</v>
      </c>
      <c r="E59" s="8">
        <v>4.0750000000000002</v>
      </c>
    </row>
    <row r="60" spans="1:5" ht="15.75">
      <c r="A60" s="4">
        <v>272</v>
      </c>
      <c r="B60" s="8">
        <v>4.8</v>
      </c>
      <c r="C60" s="8">
        <v>8.6199999999999992</v>
      </c>
      <c r="D60" s="8">
        <v>5.67</v>
      </c>
      <c r="E60" s="8">
        <v>3.85</v>
      </c>
    </row>
    <row r="61" spans="1:5" ht="15.75">
      <c r="A61" s="4">
        <v>273</v>
      </c>
      <c r="B61" s="8">
        <v>6.1</v>
      </c>
      <c r="C61" s="8">
        <v>11.468999999999999</v>
      </c>
      <c r="D61" s="8">
        <v>7.0180000000000007</v>
      </c>
      <c r="E61" s="8">
        <v>4.32</v>
      </c>
    </row>
    <row r="62" spans="1:5" ht="15.75">
      <c r="A62" s="4">
        <v>274</v>
      </c>
      <c r="B62" s="8">
        <v>6.35</v>
      </c>
      <c r="C62" s="8">
        <v>12.95</v>
      </c>
      <c r="D62" s="8">
        <v>8.6980000000000004</v>
      </c>
      <c r="E62" s="8">
        <v>4.5</v>
      </c>
    </row>
    <row r="63" spans="1:5" ht="15.75">
      <c r="A63" s="4">
        <v>275</v>
      </c>
      <c r="B63" s="8">
        <v>5.65</v>
      </c>
      <c r="C63" s="8">
        <v>12.481</v>
      </c>
      <c r="D63" s="8">
        <v>7.08</v>
      </c>
      <c r="E63" s="8">
        <v>4.75</v>
      </c>
    </row>
    <row r="64" spans="1:5" ht="15.75">
      <c r="A64" s="4">
        <v>276</v>
      </c>
      <c r="B64" s="8">
        <v>8.35</v>
      </c>
      <c r="C64" s="8">
        <v>12.468999999999999</v>
      </c>
      <c r="D64" s="8">
        <v>9.793000000000001</v>
      </c>
      <c r="E64" s="8">
        <v>5.8</v>
      </c>
    </row>
    <row r="65" spans="1:9" ht="15.75">
      <c r="A65" s="4">
        <v>277</v>
      </c>
      <c r="B65" s="8">
        <v>7.92</v>
      </c>
      <c r="C65" s="8">
        <v>13.687000000000001</v>
      </c>
      <c r="D65" s="8">
        <v>8.89</v>
      </c>
      <c r="E65" s="8">
        <v>6.7249999999999996</v>
      </c>
    </row>
    <row r="66" spans="1:9" ht="15.75">
      <c r="A66" s="4">
        <v>278</v>
      </c>
      <c r="B66" s="8">
        <v>8.6999999999999993</v>
      </c>
      <c r="C66" s="8">
        <v>16.45</v>
      </c>
      <c r="D66" s="8">
        <v>10.45</v>
      </c>
      <c r="E66" s="8">
        <v>6.95</v>
      </c>
    </row>
    <row r="67" spans="1:9" ht="15.75">
      <c r="A67" s="4">
        <v>279</v>
      </c>
      <c r="B67" s="8">
        <v>8.5</v>
      </c>
      <c r="C67" s="8">
        <v>14.35</v>
      </c>
      <c r="D67" s="8">
        <v>10.71</v>
      </c>
      <c r="E67" s="8">
        <v>4.9249999999999998</v>
      </c>
    </row>
    <row r="68" spans="1:9" ht="15.75">
      <c r="A68" s="4">
        <v>280</v>
      </c>
      <c r="B68" s="8">
        <v>8.9</v>
      </c>
      <c r="C68" s="8">
        <v>15.516</v>
      </c>
      <c r="D68" s="8">
        <v>11.73</v>
      </c>
      <c r="E68" s="8">
        <v>6.35</v>
      </c>
    </row>
    <row r="69" spans="1:9" ht="15.75">
      <c r="A69" s="4">
        <v>281</v>
      </c>
      <c r="B69" s="8">
        <v>6.4</v>
      </c>
      <c r="C69" s="8">
        <v>13.68</v>
      </c>
      <c r="D69" s="8">
        <v>8.48</v>
      </c>
      <c r="E69" s="8">
        <v>6.58</v>
      </c>
    </row>
    <row r="70" spans="1:9" ht="15.75">
      <c r="A70" s="4">
        <v>282</v>
      </c>
      <c r="B70" s="8">
        <v>8.4</v>
      </c>
      <c r="C70" s="8">
        <v>16.579999999999998</v>
      </c>
      <c r="D70" s="8">
        <v>10.49</v>
      </c>
      <c r="E70" s="8">
        <v>6.85</v>
      </c>
    </row>
    <row r="71" spans="1:9" ht="15.75">
      <c r="A71" s="4">
        <v>283</v>
      </c>
      <c r="B71" s="8">
        <v>8.1</v>
      </c>
      <c r="C71" s="8">
        <v>16.327000000000002</v>
      </c>
      <c r="D71" s="8">
        <v>10.85</v>
      </c>
      <c r="E71" s="8">
        <v>6.36</v>
      </c>
      <c r="G71" s="14"/>
      <c r="H71" s="14"/>
      <c r="I71" s="1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F14" sqref="F14"/>
    </sheetView>
  </sheetViews>
  <sheetFormatPr defaultRowHeight="15"/>
  <cols>
    <col min="1" max="1" width="10.140625" customWidth="1"/>
    <col min="2" max="2" width="11.140625" customWidth="1"/>
    <col min="3" max="4" width="10.85546875" customWidth="1"/>
    <col min="5" max="5" width="11.140625" customWidth="1"/>
    <col min="6" max="6" width="10.85546875" customWidth="1"/>
    <col min="7" max="7" width="11" customWidth="1"/>
  </cols>
  <sheetData>
    <row r="1" spans="1:7" ht="15.75">
      <c r="A1" s="23" t="s">
        <v>8</v>
      </c>
      <c r="B1" s="23" t="s">
        <v>10</v>
      </c>
      <c r="C1" s="15" t="s">
        <v>19</v>
      </c>
      <c r="D1" s="15" t="s">
        <v>20</v>
      </c>
      <c r="E1" s="15" t="s">
        <v>21</v>
      </c>
      <c r="F1" s="15" t="s">
        <v>22</v>
      </c>
      <c r="G1" s="15" t="s">
        <v>23</v>
      </c>
    </row>
    <row r="2" spans="1:7">
      <c r="A2" s="8">
        <v>6.2</v>
      </c>
      <c r="B2" s="8">
        <v>6.7780000000000005</v>
      </c>
      <c r="C2" s="8">
        <f>1.41*(B2^0.732)</f>
        <v>5.7224954741727316</v>
      </c>
    </row>
    <row r="3" spans="1:7">
      <c r="A3" s="8">
        <v>6.6</v>
      </c>
      <c r="B3" s="8">
        <v>7.12</v>
      </c>
      <c r="C3" s="8">
        <f t="shared" ref="C3:C66" si="0">1.41*(B3^0.732)</f>
        <v>5.9324552102246528</v>
      </c>
    </row>
    <row r="4" spans="1:7">
      <c r="A4" s="8">
        <v>6.9</v>
      </c>
      <c r="B4" s="8">
        <v>7.8629999999999995</v>
      </c>
      <c r="C4" s="8">
        <f t="shared" si="0"/>
        <v>6.3795453707397041</v>
      </c>
    </row>
    <row r="5" spans="1:7">
      <c r="A5" s="8">
        <v>7.2</v>
      </c>
      <c r="B5" s="8">
        <v>7.97</v>
      </c>
      <c r="C5" s="8">
        <f t="shared" si="0"/>
        <v>6.4429773397815797</v>
      </c>
    </row>
    <row r="6" spans="1:7">
      <c r="A6" s="8">
        <v>6.76</v>
      </c>
      <c r="B6" s="8">
        <v>7.45</v>
      </c>
      <c r="C6" s="8">
        <f t="shared" si="0"/>
        <v>6.1324992576616824</v>
      </c>
    </row>
    <row r="7" spans="1:7">
      <c r="A7" s="8">
        <v>7.28</v>
      </c>
      <c r="B7" s="8">
        <v>9.69</v>
      </c>
      <c r="C7" s="8">
        <f t="shared" si="0"/>
        <v>7.433752840526874</v>
      </c>
    </row>
    <row r="8" spans="1:7">
      <c r="A8" s="8">
        <v>8.4</v>
      </c>
      <c r="B8" s="8">
        <v>10.111000000000001</v>
      </c>
      <c r="C8" s="8">
        <f t="shared" si="0"/>
        <v>7.6688174781877283</v>
      </c>
    </row>
    <row r="9" spans="1:7">
      <c r="A9" s="8">
        <v>8.3000000000000007</v>
      </c>
      <c r="B9" s="8">
        <v>8.9079999999999995</v>
      </c>
      <c r="C9" s="8">
        <f t="shared" si="0"/>
        <v>6.9896949959186117</v>
      </c>
    </row>
    <row r="10" spans="1:7">
      <c r="A10" s="8">
        <v>9.9</v>
      </c>
      <c r="B10" s="8">
        <v>13.75</v>
      </c>
      <c r="C10" s="8">
        <f t="shared" si="0"/>
        <v>9.6041003170072408</v>
      </c>
    </row>
    <row r="11" spans="1:7">
      <c r="A11" s="8">
        <v>8.6999999999999993</v>
      </c>
      <c r="B11" s="8">
        <v>11.96</v>
      </c>
      <c r="C11" s="8">
        <f t="shared" si="0"/>
        <v>8.6719813691927392</v>
      </c>
    </row>
    <row r="12" spans="1:7">
      <c r="A12" s="8">
        <v>4.5999999999999996</v>
      </c>
      <c r="B12" s="8">
        <v>5.12</v>
      </c>
      <c r="C12" s="8">
        <f t="shared" si="0"/>
        <v>4.6602018086435164</v>
      </c>
    </row>
    <row r="13" spans="1:7">
      <c r="A13" s="8">
        <v>4.7</v>
      </c>
      <c r="B13" s="8">
        <v>5.0280000000000005</v>
      </c>
      <c r="C13" s="8">
        <f t="shared" si="0"/>
        <v>4.5987568694621057</v>
      </c>
    </row>
    <row r="14" spans="1:7">
      <c r="A14" s="8">
        <v>3.8</v>
      </c>
      <c r="B14" s="8">
        <v>3.78</v>
      </c>
      <c r="C14" s="8">
        <f t="shared" si="0"/>
        <v>3.7320126755924616</v>
      </c>
    </row>
    <row r="15" spans="1:7">
      <c r="A15" s="8">
        <v>3.5</v>
      </c>
      <c r="B15" s="8">
        <v>3.4859999999999998</v>
      </c>
      <c r="C15" s="8">
        <f t="shared" si="0"/>
        <v>3.5172461007454059</v>
      </c>
    </row>
    <row r="16" spans="1:7">
      <c r="A16" s="8">
        <v>5.6</v>
      </c>
      <c r="B16" s="8">
        <v>7.048</v>
      </c>
      <c r="C16" s="8">
        <f t="shared" si="0"/>
        <v>5.8884819492467022</v>
      </c>
    </row>
    <row r="17" spans="1:3">
      <c r="A17" s="8">
        <v>5.5</v>
      </c>
      <c r="B17" s="8">
        <v>6.2350000000000003</v>
      </c>
      <c r="C17" s="8">
        <f t="shared" si="0"/>
        <v>5.3831861728525956</v>
      </c>
    </row>
    <row r="18" spans="1:3">
      <c r="A18" s="8">
        <v>6.07</v>
      </c>
      <c r="B18" s="8">
        <v>7.47</v>
      </c>
      <c r="C18" s="8">
        <f t="shared" si="0"/>
        <v>6.1445459058630956</v>
      </c>
    </row>
    <row r="19" spans="1:3">
      <c r="A19" s="8">
        <v>7.15</v>
      </c>
      <c r="B19" s="8">
        <v>9.2100000000000009</v>
      </c>
      <c r="C19" s="8">
        <f t="shared" si="0"/>
        <v>7.1623767540951429</v>
      </c>
    </row>
    <row r="20" spans="1:3">
      <c r="A20" s="8">
        <v>7.28</v>
      </c>
      <c r="B20" s="8">
        <v>8.83</v>
      </c>
      <c r="C20" s="8">
        <f t="shared" si="0"/>
        <v>6.9448416480448651</v>
      </c>
    </row>
    <row r="21" spans="1:3">
      <c r="A21" s="8">
        <v>7.85</v>
      </c>
      <c r="B21" s="8">
        <v>9.33</v>
      </c>
      <c r="C21" s="8">
        <f t="shared" si="0"/>
        <v>7.2305690168570651</v>
      </c>
    </row>
    <row r="22" spans="1:3">
      <c r="A22" s="8">
        <v>6.68</v>
      </c>
      <c r="B22" s="8">
        <v>8.375</v>
      </c>
      <c r="C22" s="8">
        <f t="shared" si="0"/>
        <v>6.6810388590223155</v>
      </c>
    </row>
    <row r="23" spans="1:3">
      <c r="A23" s="8">
        <v>6.6</v>
      </c>
      <c r="B23" s="8">
        <v>8.34</v>
      </c>
      <c r="C23" s="8">
        <f t="shared" si="0"/>
        <v>6.6605893975912744</v>
      </c>
    </row>
    <row r="24" spans="1:3">
      <c r="A24" s="8">
        <v>8.9499999999999993</v>
      </c>
      <c r="B24" s="8">
        <v>10.787000000000001</v>
      </c>
      <c r="C24" s="8">
        <f t="shared" si="0"/>
        <v>8.0408583121700197</v>
      </c>
    </row>
    <row r="25" spans="1:3">
      <c r="A25" s="8">
        <v>9.4</v>
      </c>
      <c r="B25" s="8">
        <v>11.423</v>
      </c>
      <c r="C25" s="8">
        <f t="shared" si="0"/>
        <v>8.3852149906111944</v>
      </c>
    </row>
    <row r="26" spans="1:3">
      <c r="A26" s="8">
        <v>10.4</v>
      </c>
      <c r="B26" s="8">
        <v>12.56</v>
      </c>
      <c r="C26" s="8">
        <f t="shared" si="0"/>
        <v>8.9883407590508124</v>
      </c>
    </row>
    <row r="27" spans="1:3">
      <c r="A27" s="8">
        <v>11.7</v>
      </c>
      <c r="B27" s="8">
        <v>14.32</v>
      </c>
      <c r="C27" s="8">
        <f t="shared" si="0"/>
        <v>9.8939429496423852</v>
      </c>
    </row>
    <row r="28" spans="1:3">
      <c r="A28" s="8">
        <v>4.25</v>
      </c>
      <c r="B28" s="8">
        <v>4.5599999999999996</v>
      </c>
      <c r="C28" s="8">
        <f t="shared" si="0"/>
        <v>4.2813563552041733</v>
      </c>
    </row>
    <row r="29" spans="1:3">
      <c r="A29" s="8">
        <v>5.92</v>
      </c>
      <c r="B29" s="8">
        <v>6.0609999999999999</v>
      </c>
      <c r="C29" s="8">
        <f t="shared" si="0"/>
        <v>5.2728027914586013</v>
      </c>
    </row>
    <row r="30" spans="1:3">
      <c r="A30" s="8">
        <v>5.9</v>
      </c>
      <c r="B30" s="8">
        <v>7.51</v>
      </c>
      <c r="C30" s="8">
        <f t="shared" si="0"/>
        <v>6.1686133090374993</v>
      </c>
    </row>
    <row r="31" spans="1:3">
      <c r="A31" s="8">
        <v>5.58</v>
      </c>
      <c r="B31" s="8">
        <v>6.1680000000000001</v>
      </c>
      <c r="C31" s="8">
        <f t="shared" si="0"/>
        <v>5.3407812198990321</v>
      </c>
    </row>
    <row r="32" spans="1:3">
      <c r="A32" s="8">
        <v>7.06</v>
      </c>
      <c r="B32" s="8">
        <v>8.1780000000000008</v>
      </c>
      <c r="C32" s="8">
        <f t="shared" si="0"/>
        <v>6.5656358897593989</v>
      </c>
    </row>
    <row r="33" spans="1:3">
      <c r="A33" s="8">
        <v>7.72</v>
      </c>
      <c r="B33" s="8">
        <v>9.4629999999999992</v>
      </c>
      <c r="C33" s="8">
        <f t="shared" si="0"/>
        <v>7.3058747683873051</v>
      </c>
    </row>
    <row r="34" spans="1:3">
      <c r="A34" s="8">
        <v>7.6</v>
      </c>
      <c r="B34" s="8">
        <v>9.58</v>
      </c>
      <c r="C34" s="8">
        <f t="shared" si="0"/>
        <v>7.371886928496326</v>
      </c>
    </row>
    <row r="35" spans="1:3">
      <c r="A35" s="8">
        <v>7.2</v>
      </c>
      <c r="B35" s="8">
        <v>8.3469999999999995</v>
      </c>
      <c r="C35" s="8">
        <f t="shared" si="0"/>
        <v>6.6646811269630515</v>
      </c>
    </row>
    <row r="36" spans="1:3">
      <c r="A36" s="8">
        <v>8.8000000000000007</v>
      </c>
      <c r="B36" s="8">
        <v>11.233000000000001</v>
      </c>
      <c r="C36" s="8">
        <f t="shared" si="0"/>
        <v>8.2828921810949492</v>
      </c>
    </row>
    <row r="37" spans="1:3">
      <c r="A37" s="8">
        <v>9.02</v>
      </c>
      <c r="B37" s="8">
        <v>10.589</v>
      </c>
      <c r="C37" s="8">
        <f t="shared" si="0"/>
        <v>7.9325521299834776</v>
      </c>
    </row>
    <row r="38" spans="1:3">
      <c r="A38" s="8">
        <v>9.9</v>
      </c>
      <c r="B38" s="8">
        <v>11.129000000000001</v>
      </c>
      <c r="C38" s="8">
        <f t="shared" si="0"/>
        <v>8.2266876600166245</v>
      </c>
    </row>
    <row r="39" spans="1:3">
      <c r="A39" s="8">
        <v>8.1</v>
      </c>
      <c r="B39" s="8">
        <v>10.24</v>
      </c>
      <c r="C39" s="8">
        <f t="shared" si="0"/>
        <v>7.7403158165852179</v>
      </c>
    </row>
    <row r="40" spans="1:3">
      <c r="A40" s="8">
        <v>10.7</v>
      </c>
      <c r="B40" s="8">
        <v>15.14</v>
      </c>
      <c r="C40" s="8">
        <f t="shared" si="0"/>
        <v>10.305551863916198</v>
      </c>
    </row>
    <row r="41" spans="1:3">
      <c r="A41" s="8">
        <v>5.55</v>
      </c>
      <c r="B41" s="8">
        <v>5.7939999999999996</v>
      </c>
      <c r="C41" s="8">
        <f t="shared" si="0"/>
        <v>5.1017522885697462</v>
      </c>
    </row>
    <row r="42" spans="1:3">
      <c r="A42" s="8">
        <v>5.05</v>
      </c>
      <c r="B42" s="8">
        <v>5.84</v>
      </c>
      <c r="C42" s="8">
        <f t="shared" si="0"/>
        <v>5.1313698338329576</v>
      </c>
    </row>
    <row r="43" spans="1:3">
      <c r="A43" s="8">
        <v>4.95</v>
      </c>
      <c r="B43" s="8">
        <v>5.36</v>
      </c>
      <c r="C43" s="8">
        <f t="shared" si="0"/>
        <v>4.8191199776905034</v>
      </c>
    </row>
    <row r="44" spans="1:3">
      <c r="A44" s="8">
        <v>5.4</v>
      </c>
      <c r="B44" s="8">
        <v>6.2370000000000001</v>
      </c>
      <c r="C44" s="8">
        <f t="shared" si="0"/>
        <v>5.3844501096374167</v>
      </c>
    </row>
    <row r="45" spans="1:3">
      <c r="A45" s="8">
        <v>5.5</v>
      </c>
      <c r="B45" s="8">
        <v>6.87</v>
      </c>
      <c r="C45" s="8">
        <f t="shared" si="0"/>
        <v>5.7792495011005114</v>
      </c>
    </row>
    <row r="46" spans="1:3">
      <c r="A46" s="8">
        <v>5.35</v>
      </c>
      <c r="B46" s="8">
        <v>5.6120000000000001</v>
      </c>
      <c r="C46" s="8">
        <f t="shared" si="0"/>
        <v>4.9839450051765892</v>
      </c>
    </row>
    <row r="47" spans="1:3">
      <c r="A47" s="8">
        <v>6.7</v>
      </c>
      <c r="B47" s="8">
        <v>7.633</v>
      </c>
      <c r="C47" s="8">
        <f t="shared" si="0"/>
        <v>6.242406479809441</v>
      </c>
    </row>
    <row r="48" spans="1:3">
      <c r="A48" s="8">
        <v>8.1999999999999993</v>
      </c>
      <c r="B48" s="8">
        <v>12.032</v>
      </c>
      <c r="C48" s="8">
        <f t="shared" si="0"/>
        <v>8.7101653445580194</v>
      </c>
    </row>
    <row r="49" spans="1:3">
      <c r="A49" s="8">
        <v>6.8</v>
      </c>
      <c r="B49" s="8">
        <v>7.7919999999999998</v>
      </c>
      <c r="C49" s="8">
        <f t="shared" si="0"/>
        <v>6.3373273310416538</v>
      </c>
    </row>
    <row r="50" spans="1:3">
      <c r="A50" s="8">
        <v>6.7</v>
      </c>
      <c r="B50" s="8">
        <v>8.32</v>
      </c>
      <c r="C50" s="8">
        <f t="shared" si="0"/>
        <v>6.6488936667683074</v>
      </c>
    </row>
    <row r="51" spans="1:3">
      <c r="A51" s="8">
        <v>5.4</v>
      </c>
      <c r="B51" s="8">
        <v>8.7230000000000008</v>
      </c>
      <c r="C51" s="8">
        <f t="shared" si="0"/>
        <v>6.883138863751018</v>
      </c>
    </row>
    <row r="52" spans="1:3">
      <c r="A52" s="8">
        <v>7.9</v>
      </c>
      <c r="B52" s="8">
        <v>10.64</v>
      </c>
      <c r="C52" s="8">
        <f t="shared" si="0"/>
        <v>7.9605006898636113</v>
      </c>
    </row>
    <row r="53" spans="1:3">
      <c r="A53" s="8">
        <v>8.4</v>
      </c>
      <c r="B53" s="8">
        <v>9.0879999999999992</v>
      </c>
      <c r="C53" s="8">
        <f t="shared" si="0"/>
        <v>7.0928033928410041</v>
      </c>
    </row>
    <row r="54" spans="1:3">
      <c r="A54" s="8">
        <v>9.8000000000000007</v>
      </c>
      <c r="B54" s="8">
        <v>12.78</v>
      </c>
      <c r="C54" s="8">
        <f t="shared" si="0"/>
        <v>9.1033176592595844</v>
      </c>
    </row>
    <row r="55" spans="1:3">
      <c r="A55" s="8">
        <v>5.6</v>
      </c>
      <c r="B55" s="8">
        <v>6.56</v>
      </c>
      <c r="C55" s="8">
        <f t="shared" si="0"/>
        <v>5.5871807718562359</v>
      </c>
    </row>
    <row r="56" spans="1:3">
      <c r="A56" s="8">
        <v>5.75</v>
      </c>
      <c r="B56" s="8">
        <v>6.08</v>
      </c>
      <c r="C56" s="8">
        <f t="shared" si="0"/>
        <v>5.2848970625409111</v>
      </c>
    </row>
    <row r="57" spans="1:3">
      <c r="A57" s="8">
        <v>3.2</v>
      </c>
      <c r="B57" s="8">
        <v>4.399</v>
      </c>
      <c r="C57" s="8">
        <f t="shared" si="0"/>
        <v>4.170174351310199</v>
      </c>
    </row>
    <row r="58" spans="1:3">
      <c r="A58" s="8">
        <v>5.2</v>
      </c>
      <c r="B58" s="8">
        <v>6.05</v>
      </c>
      <c r="C58" s="8">
        <f t="shared" si="0"/>
        <v>5.2657962015879773</v>
      </c>
    </row>
    <row r="59" spans="1:3">
      <c r="A59" s="8">
        <v>5.0999999999999996</v>
      </c>
      <c r="B59" s="8">
        <v>5.0329999999999995</v>
      </c>
      <c r="C59" s="8">
        <f t="shared" si="0"/>
        <v>4.6021039673598905</v>
      </c>
    </row>
    <row r="60" spans="1:3">
      <c r="A60" s="8">
        <v>4.8</v>
      </c>
      <c r="B60" s="8">
        <v>5.67</v>
      </c>
      <c r="C60" s="8">
        <f t="shared" si="0"/>
        <v>5.0215976426321447</v>
      </c>
    </row>
    <row r="61" spans="1:3">
      <c r="A61" s="8">
        <v>6.1</v>
      </c>
      <c r="B61" s="8">
        <v>7.0180000000000007</v>
      </c>
      <c r="C61" s="8">
        <f t="shared" si="0"/>
        <v>5.8701242658808077</v>
      </c>
    </row>
    <row r="62" spans="1:3">
      <c r="A62" s="8">
        <v>6.35</v>
      </c>
      <c r="B62" s="8">
        <v>8.6980000000000004</v>
      </c>
      <c r="C62" s="8">
        <f t="shared" si="0"/>
        <v>6.8686931599325796</v>
      </c>
    </row>
    <row r="63" spans="1:3">
      <c r="A63" s="8">
        <v>5.65</v>
      </c>
      <c r="B63" s="8">
        <v>7.08</v>
      </c>
      <c r="C63" s="8">
        <f t="shared" si="0"/>
        <v>5.9080404118121379</v>
      </c>
    </row>
    <row r="64" spans="1:3">
      <c r="A64" s="8">
        <v>8.35</v>
      </c>
      <c r="B64" s="8">
        <v>9.793000000000001</v>
      </c>
      <c r="C64" s="8">
        <f t="shared" si="0"/>
        <v>7.4915114038524999</v>
      </c>
    </row>
    <row r="65" spans="1:3">
      <c r="A65" s="8">
        <v>7.92</v>
      </c>
      <c r="B65" s="8">
        <v>8.89</v>
      </c>
      <c r="C65" s="8">
        <f t="shared" si="0"/>
        <v>6.979353597256293</v>
      </c>
    </row>
    <row r="66" spans="1:3">
      <c r="A66" s="8">
        <v>8.6999999999999993</v>
      </c>
      <c r="B66" s="8">
        <v>10.45</v>
      </c>
      <c r="C66" s="8">
        <f t="shared" si="0"/>
        <v>7.8561946861483722</v>
      </c>
    </row>
    <row r="67" spans="1:3">
      <c r="A67" s="8">
        <v>8.5</v>
      </c>
      <c r="B67" s="8">
        <v>10.71</v>
      </c>
      <c r="C67" s="8">
        <f t="shared" ref="C67:C71" si="1">1.41*(B67^0.732)</f>
        <v>7.9988030826248115</v>
      </c>
    </row>
    <row r="68" spans="1:3">
      <c r="A68" s="8">
        <v>8.9</v>
      </c>
      <c r="B68" s="8">
        <v>11.73</v>
      </c>
      <c r="C68" s="8">
        <f t="shared" si="1"/>
        <v>8.5495893919415149</v>
      </c>
    </row>
    <row r="69" spans="1:3">
      <c r="A69" s="8">
        <v>6.4</v>
      </c>
      <c r="B69" s="8">
        <v>8.48</v>
      </c>
      <c r="C69" s="8">
        <f t="shared" si="1"/>
        <v>6.742250381188013</v>
      </c>
    </row>
    <row r="70" spans="1:3">
      <c r="A70" s="8">
        <v>8.4</v>
      </c>
      <c r="B70" s="8">
        <v>10.49</v>
      </c>
      <c r="C70" s="8">
        <f t="shared" si="1"/>
        <v>7.8781957947150039</v>
      </c>
    </row>
    <row r="71" spans="1:3">
      <c r="A71" s="8">
        <v>8.1</v>
      </c>
      <c r="B71" s="8">
        <v>10.85</v>
      </c>
      <c r="C71" s="8">
        <f t="shared" si="1"/>
        <v>8.0752073188502944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Height</vt:lpstr>
      <vt:lpstr>CD</vt:lpstr>
      <vt:lpstr>DBH</vt:lpstr>
      <vt:lpstr>CaD-Mean</vt:lpstr>
      <vt:lpstr>pooled data</vt:lpstr>
      <vt:lpstr>Dataset1</vt:lpstr>
      <vt:lpstr>Dataset2</vt:lpstr>
      <vt:lpstr>Ht-Val</vt:lpstr>
    </vt:vector>
  </TitlesOfParts>
  <Company>NRCAF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 Desktop</dc:creator>
  <cp:lastModifiedBy>oem</cp:lastModifiedBy>
  <dcterms:created xsi:type="dcterms:W3CDTF">2012-03-07T04:38:31Z</dcterms:created>
  <dcterms:modified xsi:type="dcterms:W3CDTF">2017-07-24T05:11:12Z</dcterms:modified>
</cp:coreProperties>
</file>