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<sst xmlns="http://schemas.openxmlformats.org/spreadsheetml/2006/main" count="174" uniqueCount="66">
  <si>
    <t>1 day</t>
  </si>
  <si>
    <t>little bee</t>
  </si>
  <si>
    <t>megachil</t>
  </si>
  <si>
    <t>other bees</t>
  </si>
  <si>
    <t>B&amp; moths</t>
  </si>
  <si>
    <t>drone</t>
  </si>
  <si>
    <t>syrphid</t>
  </si>
  <si>
    <t>other dip</t>
  </si>
  <si>
    <t>other hym</t>
  </si>
  <si>
    <t>Indian bee</t>
  </si>
  <si>
    <t>A. cerana</t>
  </si>
  <si>
    <t>R1</t>
  </si>
  <si>
    <t>R2</t>
  </si>
  <si>
    <t>R3</t>
  </si>
  <si>
    <t>Pollen forager</t>
  </si>
  <si>
    <t>Nectar forager</t>
  </si>
  <si>
    <t>Pollen 10</t>
  </si>
  <si>
    <t>Pollen 1</t>
  </si>
  <si>
    <t>Pollen 4</t>
  </si>
  <si>
    <t xml:space="preserve">Low </t>
  </si>
  <si>
    <t>Medium</t>
  </si>
  <si>
    <t>High</t>
  </si>
  <si>
    <t>low b</t>
  </si>
  <si>
    <t>Medium b</t>
  </si>
  <si>
    <t>Nectar 10</t>
  </si>
  <si>
    <t>nectar 1</t>
  </si>
  <si>
    <t>nectar 4</t>
  </si>
  <si>
    <t>Flower visited</t>
  </si>
  <si>
    <t>Pod/ branch</t>
  </si>
  <si>
    <t>Natural</t>
  </si>
  <si>
    <t xml:space="preserve">Planned </t>
  </si>
  <si>
    <t>%increase</t>
  </si>
  <si>
    <t>Seeds/pod</t>
  </si>
  <si>
    <t>Seed yield (g/m2)</t>
  </si>
  <si>
    <t>Italian bee</t>
  </si>
  <si>
    <t>Little bee</t>
  </si>
  <si>
    <t>Other bees</t>
  </si>
  <si>
    <t>Butterflies &amp; moths</t>
  </si>
  <si>
    <t>Syrphids</t>
  </si>
  <si>
    <t>Other Dipterans</t>
  </si>
  <si>
    <t>Other hymenopterans</t>
  </si>
  <si>
    <t>Introduced</t>
  </si>
  <si>
    <t>control</t>
  </si>
  <si>
    <t>t value</t>
  </si>
  <si>
    <t>p value</t>
  </si>
  <si>
    <t>P &lt; 0.05 S</t>
  </si>
  <si>
    <t>NS</t>
  </si>
  <si>
    <t>S</t>
  </si>
  <si>
    <t>low</t>
  </si>
  <si>
    <t>medium</t>
  </si>
  <si>
    <t xml:space="preserve">pollen </t>
  </si>
  <si>
    <t>time spent</t>
  </si>
  <si>
    <t>M back</t>
  </si>
  <si>
    <t>l back</t>
  </si>
  <si>
    <t>nectar</t>
  </si>
  <si>
    <t>Flowers visited per minute</t>
  </si>
  <si>
    <t>Time spent per flower (Sec.)</t>
  </si>
  <si>
    <t>Low</t>
  </si>
  <si>
    <t xml:space="preserve">medium </t>
  </si>
  <si>
    <t xml:space="preserve">High </t>
  </si>
  <si>
    <t>Average</t>
  </si>
  <si>
    <t xml:space="preserve">Total processing time </t>
  </si>
  <si>
    <t xml:space="preserve">Total searching time </t>
  </si>
  <si>
    <t xml:space="preserve"> Searching time per flower (sec)</t>
  </si>
  <si>
    <t>Medium back</t>
  </si>
  <si>
    <t>Low back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</si>
</sst>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00"/>
    <numFmt numFmtId="171" formatCode="0.000000000"/>
    <numFmt numFmtId="172" formatCode="0.00000000"/>
    <numFmt numFmtId="173" formatCode="0.0"/>
    <numFmt numFmtId="174" formatCode="00000"/>
    <numFmt numFmtId="175" formatCode="[$-409]dddd\,\ mmmm\ dd\,\ yyyy"/>
    <numFmt numFmtId="176" formatCode="[$-409]h:mm:ss\ AM/PM"/>
    <numFmt numFmtId="177" formatCode="[$-F400]h:mm:ss\ AM/PM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Pollen forager</a:t>
            </a:r>
          </a:p>
        </c:rich>
      </c:tx>
      <c:layout>
        <c:manualLayout>
          <c:xMode val="factor"/>
          <c:yMode val="factor"/>
          <c:x val="0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625"/>
          <c:w val="0.772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3'!$AD$62</c:f>
              <c:strCache>
                <c:ptCount val="1"/>
                <c:pt idx="0">
                  <c:v>10:00 AM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3'!$AC$63:$AC$67</c:f>
              <c:strCache/>
            </c:strRef>
          </c:cat>
          <c:val>
            <c:numRef>
              <c:f>'Table 3'!$AD$63:$AD$67</c:f>
              <c:numCache/>
            </c:numRef>
          </c:val>
        </c:ser>
        <c:ser>
          <c:idx val="1"/>
          <c:order val="1"/>
          <c:tx>
            <c:strRef>
              <c:f>'Table 3'!$AE$62</c:f>
              <c:strCache>
                <c:ptCount val="1"/>
                <c:pt idx="0">
                  <c:v>1:00 PM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3'!$AC$63:$AC$67</c:f>
              <c:strCache/>
            </c:strRef>
          </c:cat>
          <c:val>
            <c:numRef>
              <c:f>'Table 3'!$AE$63:$AE$67</c:f>
              <c:numCache/>
            </c:numRef>
          </c:val>
        </c:ser>
        <c:ser>
          <c:idx val="2"/>
          <c:order val="2"/>
          <c:tx>
            <c:strRef>
              <c:f>'Table 3'!$AF$62</c:f>
              <c:strCache>
                <c:ptCount val="1"/>
                <c:pt idx="0">
                  <c:v>4:00 PM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3'!$AC$63:$AC$67</c:f>
              <c:strCache/>
            </c:strRef>
          </c:cat>
          <c:val>
            <c:numRef>
              <c:f>'Table 3'!$AF$63:$AF$67</c:f>
              <c:numCache/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Flower density</a:t>
                </a:r>
              </a:p>
            </c:rich>
          </c:tx>
          <c:layout>
            <c:manualLayout>
              <c:xMode val="factor"/>
              <c:yMode val="factor"/>
              <c:x val="-0.05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Searching time (Sec.)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33925"/>
          <c:w val="0.149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Nectar forager</a:t>
            </a:r>
          </a:p>
        </c:rich>
      </c:tx>
      <c:layout>
        <c:manualLayout>
          <c:xMode val="factor"/>
          <c:yMode val="factor"/>
          <c:x val="0.00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25"/>
          <c:w val="0.777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3'!$AL$62</c:f>
              <c:strCache>
                <c:ptCount val="1"/>
                <c:pt idx="0">
                  <c:v>10:00 AM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3'!$AK$63:$AK$67</c:f>
              <c:strCache/>
            </c:strRef>
          </c:cat>
          <c:val>
            <c:numRef>
              <c:f>'Table 3'!$AL$63:$AL$67</c:f>
              <c:numCache/>
            </c:numRef>
          </c:val>
        </c:ser>
        <c:ser>
          <c:idx val="1"/>
          <c:order val="1"/>
          <c:tx>
            <c:strRef>
              <c:f>'Table 3'!$AM$62</c:f>
              <c:strCache>
                <c:ptCount val="1"/>
                <c:pt idx="0">
                  <c:v>1:00 PM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3'!$AK$63:$AK$67</c:f>
              <c:strCache/>
            </c:strRef>
          </c:cat>
          <c:val>
            <c:numRef>
              <c:f>'Table 3'!$AM$63:$AM$67</c:f>
              <c:numCache/>
            </c:numRef>
          </c:val>
        </c:ser>
        <c:ser>
          <c:idx val="2"/>
          <c:order val="2"/>
          <c:tx>
            <c:strRef>
              <c:f>'Table 3'!$AN$62</c:f>
              <c:strCache>
                <c:ptCount val="1"/>
                <c:pt idx="0">
                  <c:v>4:00 PM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3'!$AK$63:$AK$67</c:f>
              <c:strCache/>
            </c:strRef>
          </c:cat>
          <c:val>
            <c:numRef>
              <c:f>'Table 3'!$AN$63:$AN$67</c:f>
              <c:numCache/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Flower density</a:t>
                </a:r>
              </a:p>
            </c:rich>
          </c:tx>
          <c:layout>
            <c:manualLayout>
              <c:xMode val="factor"/>
              <c:yMode val="factor"/>
              <c:x val="-0.05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Searching time (Sec.)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63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32175"/>
          <c:w val="0.1365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352425</xdr:colOff>
      <xdr:row>70</xdr:row>
      <xdr:rowOff>9525</xdr:rowOff>
    </xdr:from>
    <xdr:to>
      <xdr:col>30</xdr:col>
      <xdr:colOff>133350</xdr:colOff>
      <xdr:row>87</xdr:row>
      <xdr:rowOff>66675</xdr:rowOff>
    </xdr:to>
    <xdr:graphicFrame>
      <xdr:nvGraphicFramePr>
        <xdr:cNvPr id="1" name="Chart 1"/>
        <xdr:cNvGraphicFramePr/>
      </xdr:nvGraphicFramePr>
      <xdr:xfrm>
        <a:off x="11906250" y="11344275"/>
        <a:ext cx="49434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590550</xdr:colOff>
      <xdr:row>69</xdr:row>
      <xdr:rowOff>123825</xdr:rowOff>
    </xdr:from>
    <xdr:to>
      <xdr:col>39</xdr:col>
      <xdr:colOff>495300</xdr:colOff>
      <xdr:row>87</xdr:row>
      <xdr:rowOff>19050</xdr:rowOff>
    </xdr:to>
    <xdr:graphicFrame>
      <xdr:nvGraphicFramePr>
        <xdr:cNvPr id="2" name="Chart 2"/>
        <xdr:cNvGraphicFramePr/>
      </xdr:nvGraphicFramePr>
      <xdr:xfrm>
        <a:off x="17306925" y="11296650"/>
        <a:ext cx="53911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67"/>
  <sheetViews>
    <sheetView zoomScalePageLayoutView="0" workbookViewId="0" topLeftCell="A1">
      <selection activeCell="B107" sqref="B107"/>
    </sheetView>
  </sheetViews>
  <sheetFormatPr defaultColWidth="9.140625" defaultRowHeight="12.75"/>
  <cols>
    <col min="2" max="2" width="9.7109375" style="0" bestFit="1" customWidth="1"/>
    <col min="3" max="3" width="5.8515625" style="0" bestFit="1" customWidth="1"/>
    <col min="4" max="5" width="4.00390625" style="0" bestFit="1" customWidth="1"/>
    <col min="6" max="6" width="4.57421875" style="0" bestFit="1" customWidth="1"/>
    <col min="8" max="8" width="5.8515625" style="0" bestFit="1" customWidth="1"/>
    <col min="9" max="9" width="5.00390625" style="0" bestFit="1" customWidth="1"/>
    <col min="10" max="10" width="4.00390625" style="0" bestFit="1" customWidth="1"/>
    <col min="11" max="11" width="4.57421875" style="0" bestFit="1" customWidth="1"/>
    <col min="13" max="13" width="5.8515625" style="0" bestFit="1" customWidth="1"/>
    <col min="14" max="15" width="4.00390625" style="0" bestFit="1" customWidth="1"/>
    <col min="16" max="16" width="4.57421875" style="0" bestFit="1" customWidth="1"/>
    <col min="18" max="18" width="6.7109375" style="0" customWidth="1"/>
  </cols>
  <sheetData>
    <row r="3" spans="2:18" ht="12.75">
      <c r="B3" s="1"/>
      <c r="C3" s="25">
        <v>0.4166666666666667</v>
      </c>
      <c r="D3" s="26"/>
      <c r="E3" s="26"/>
      <c r="F3" s="2"/>
      <c r="G3" s="1"/>
      <c r="H3" s="25">
        <v>0.5416666666666666</v>
      </c>
      <c r="I3" s="26"/>
      <c r="J3" s="26"/>
      <c r="K3" s="2"/>
      <c r="L3" s="2"/>
      <c r="M3" s="25">
        <v>0.6666666666666666</v>
      </c>
      <c r="N3" s="26"/>
      <c r="O3" s="26"/>
      <c r="P3" s="1"/>
      <c r="Q3" s="1"/>
      <c r="R3" s="1"/>
    </row>
    <row r="4" spans="2:18" ht="12.75">
      <c r="B4" s="1"/>
      <c r="C4" s="1" t="s">
        <v>0</v>
      </c>
      <c r="D4" s="1">
        <v>2</v>
      </c>
      <c r="E4" s="1">
        <v>3</v>
      </c>
      <c r="F4" s="1"/>
      <c r="G4" s="1"/>
      <c r="H4" s="2" t="s">
        <v>0</v>
      </c>
      <c r="I4" s="2">
        <v>2</v>
      </c>
      <c r="J4" s="2">
        <v>3</v>
      </c>
      <c r="K4" s="2"/>
      <c r="L4" s="2"/>
      <c r="M4" s="2" t="s">
        <v>0</v>
      </c>
      <c r="N4" s="2">
        <v>2</v>
      </c>
      <c r="O4" s="2">
        <v>3</v>
      </c>
      <c r="P4" s="1"/>
      <c r="Q4" s="1"/>
      <c r="R4" s="1"/>
    </row>
    <row r="5" spans="2:21" s="6" customFormat="1" ht="12.75">
      <c r="B5" s="6" t="s">
        <v>9</v>
      </c>
      <c r="C5" s="6">
        <v>1.3</v>
      </c>
      <c r="D5" s="6">
        <v>1.5</v>
      </c>
      <c r="E5" s="6">
        <v>1.3</v>
      </c>
      <c r="F5" s="2">
        <f>AVERAGE(C5:E5)</f>
        <v>1.3666666666666665</v>
      </c>
      <c r="H5" s="6">
        <v>2</v>
      </c>
      <c r="I5" s="6">
        <v>2.1</v>
      </c>
      <c r="J5" s="6">
        <v>1.8</v>
      </c>
      <c r="K5" s="2">
        <f>AVERAGE(H5:J5)</f>
        <v>1.9666666666666666</v>
      </c>
      <c r="L5" s="7"/>
      <c r="M5" s="6">
        <v>0.7</v>
      </c>
      <c r="N5" s="6">
        <v>1.1</v>
      </c>
      <c r="O5" s="6">
        <v>1.1</v>
      </c>
      <c r="P5" s="2">
        <f>AVERAGE(M5:O5)</f>
        <v>0.9666666666666668</v>
      </c>
      <c r="R5" s="8">
        <f>(F5+K5+P5)/3</f>
        <v>1.4333333333333333</v>
      </c>
      <c r="T5" s="6">
        <v>0.33</v>
      </c>
      <c r="U5">
        <f>(T5/1.72)*100</f>
        <v>19.186046511627907</v>
      </c>
    </row>
    <row r="6" spans="2:21" ht="12.75">
      <c r="B6" t="s">
        <v>1</v>
      </c>
      <c r="C6" s="3">
        <v>0</v>
      </c>
      <c r="D6" s="3">
        <v>0</v>
      </c>
      <c r="E6" s="3">
        <v>0</v>
      </c>
      <c r="F6" s="4">
        <f>AVERAGE(C6:E6)</f>
        <v>0</v>
      </c>
      <c r="G6" s="3"/>
      <c r="H6" s="3">
        <v>0</v>
      </c>
      <c r="I6" s="3">
        <v>0.1</v>
      </c>
      <c r="J6" s="3">
        <v>0.1</v>
      </c>
      <c r="K6" s="4">
        <f>AVERAGE(H6:J6)</f>
        <v>0.06666666666666667</v>
      </c>
      <c r="L6" s="3"/>
      <c r="M6" s="3">
        <v>0</v>
      </c>
      <c r="N6" s="3">
        <v>0</v>
      </c>
      <c r="O6" s="3">
        <v>0.1</v>
      </c>
      <c r="P6" s="4">
        <f>AVERAGE(M6:O6)</f>
        <v>0.03333333333333333</v>
      </c>
      <c r="R6" s="5">
        <f>(F6+K6+P6)/3</f>
        <v>0.03333333333333333</v>
      </c>
      <c r="T6">
        <v>0.08</v>
      </c>
      <c r="U6">
        <f aca="true" t="shared" si="0" ref="U6:U12">(T6/1.72)*100</f>
        <v>4.651162790697675</v>
      </c>
    </row>
    <row r="7" spans="2:21" ht="12.75">
      <c r="B7" t="s">
        <v>2</v>
      </c>
      <c r="C7" s="3">
        <v>0</v>
      </c>
      <c r="D7" s="3">
        <v>0</v>
      </c>
      <c r="E7" s="3">
        <v>0</v>
      </c>
      <c r="F7" s="4">
        <f aca="true" t="shared" si="1" ref="F7:F13">AVERAGE(C7:E7)</f>
        <v>0</v>
      </c>
      <c r="G7" s="3"/>
      <c r="H7" s="3">
        <v>0</v>
      </c>
      <c r="I7" s="3">
        <v>0.1</v>
      </c>
      <c r="J7" s="3">
        <v>0</v>
      </c>
      <c r="K7" s="4">
        <f aca="true" t="shared" si="2" ref="K7:K13">AVERAGE(H7:J7)</f>
        <v>0.03333333333333333</v>
      </c>
      <c r="L7" s="3"/>
      <c r="M7" s="3">
        <v>0</v>
      </c>
      <c r="N7" s="3">
        <v>0.1</v>
      </c>
      <c r="O7" s="3">
        <v>0.4</v>
      </c>
      <c r="P7" s="4">
        <f aca="true" t="shared" si="3" ref="P7:P13">AVERAGE(M7:O7)</f>
        <v>0.16666666666666666</v>
      </c>
      <c r="Q7" s="1"/>
      <c r="R7" s="5">
        <f aca="true" t="shared" si="4" ref="R7:R13">(F7+K7+P7)/3</f>
        <v>0.06666666666666667</v>
      </c>
      <c r="T7">
        <v>0.25</v>
      </c>
      <c r="U7">
        <f t="shared" si="0"/>
        <v>14.534883720930234</v>
      </c>
    </row>
    <row r="8" spans="2:21" ht="12.75">
      <c r="B8" t="s">
        <v>3</v>
      </c>
      <c r="C8" s="3">
        <v>0.1</v>
      </c>
      <c r="D8" s="3">
        <v>0.2</v>
      </c>
      <c r="E8" s="3">
        <v>0</v>
      </c>
      <c r="F8" s="4">
        <f t="shared" si="1"/>
        <v>0.10000000000000002</v>
      </c>
      <c r="G8" s="3"/>
      <c r="H8" s="3">
        <v>0</v>
      </c>
      <c r="I8" s="3">
        <v>0</v>
      </c>
      <c r="J8" s="3">
        <v>0</v>
      </c>
      <c r="K8" s="4">
        <f t="shared" si="2"/>
        <v>0</v>
      </c>
      <c r="L8" s="3"/>
      <c r="M8" s="3">
        <v>0</v>
      </c>
      <c r="N8" s="3">
        <v>0</v>
      </c>
      <c r="O8" s="3">
        <v>0</v>
      </c>
      <c r="P8" s="4">
        <f t="shared" si="3"/>
        <v>0</v>
      </c>
      <c r="R8" s="5">
        <f t="shared" si="4"/>
        <v>0.03333333333333334</v>
      </c>
      <c r="T8">
        <v>0.13</v>
      </c>
      <c r="U8">
        <f t="shared" si="0"/>
        <v>7.558139534883722</v>
      </c>
    </row>
    <row r="9" spans="2:21" ht="12.75">
      <c r="B9" t="s">
        <v>4</v>
      </c>
      <c r="C9" s="3">
        <v>0.2</v>
      </c>
      <c r="D9" s="3">
        <v>0.3</v>
      </c>
      <c r="E9" s="3">
        <v>0.1</v>
      </c>
      <c r="F9" s="4">
        <f t="shared" si="1"/>
        <v>0.19999999999999998</v>
      </c>
      <c r="G9" s="3"/>
      <c r="H9" s="3">
        <v>1</v>
      </c>
      <c r="I9" s="3">
        <v>1.1</v>
      </c>
      <c r="J9" s="3">
        <v>0.5</v>
      </c>
      <c r="K9" s="4">
        <f t="shared" si="2"/>
        <v>0.8666666666666667</v>
      </c>
      <c r="L9" s="3"/>
      <c r="M9" s="3">
        <v>0.2</v>
      </c>
      <c r="N9" s="3">
        <v>0.4</v>
      </c>
      <c r="O9" s="3">
        <v>0.3</v>
      </c>
      <c r="P9" s="4">
        <f t="shared" si="3"/>
        <v>0.30000000000000004</v>
      </c>
      <c r="R9" s="5">
        <f t="shared" si="4"/>
        <v>0.45555555555555555</v>
      </c>
      <c r="T9">
        <v>0.55</v>
      </c>
      <c r="U9">
        <f t="shared" si="0"/>
        <v>31.976744186046513</v>
      </c>
    </row>
    <row r="10" spans="2:21" ht="12.75">
      <c r="B10" t="s">
        <v>5</v>
      </c>
      <c r="C10" s="3">
        <v>0</v>
      </c>
      <c r="D10" s="3">
        <v>0.1</v>
      </c>
      <c r="E10" s="3">
        <v>0.2</v>
      </c>
      <c r="F10" s="4">
        <f t="shared" si="1"/>
        <v>0.10000000000000002</v>
      </c>
      <c r="G10" s="3"/>
      <c r="H10" s="3">
        <v>0.1</v>
      </c>
      <c r="I10" s="3">
        <v>0</v>
      </c>
      <c r="J10" s="3">
        <v>0.1</v>
      </c>
      <c r="K10" s="4">
        <f t="shared" si="2"/>
        <v>0.06666666666666667</v>
      </c>
      <c r="L10" s="3"/>
      <c r="M10" s="3">
        <v>0</v>
      </c>
      <c r="N10" s="3">
        <v>0</v>
      </c>
      <c r="O10" s="3">
        <v>0.1</v>
      </c>
      <c r="P10" s="4">
        <f t="shared" si="3"/>
        <v>0.03333333333333333</v>
      </c>
      <c r="R10" s="5">
        <f t="shared" si="4"/>
        <v>0.06666666666666667</v>
      </c>
      <c r="T10">
        <v>0.34</v>
      </c>
      <c r="U10">
        <f t="shared" si="0"/>
        <v>19.76744186046512</v>
      </c>
    </row>
    <row r="11" spans="2:21" ht="12.75">
      <c r="B11" t="s">
        <v>6</v>
      </c>
      <c r="C11" s="3">
        <v>1.1</v>
      </c>
      <c r="D11" s="3">
        <v>1.2</v>
      </c>
      <c r="E11" s="3">
        <v>1.8</v>
      </c>
      <c r="F11" s="4">
        <f t="shared" si="1"/>
        <v>1.3666666666666665</v>
      </c>
      <c r="G11" s="3"/>
      <c r="H11" s="3">
        <v>0.5</v>
      </c>
      <c r="I11" s="3">
        <v>1.1</v>
      </c>
      <c r="J11" s="3">
        <v>0.9</v>
      </c>
      <c r="K11" s="4">
        <f t="shared" si="2"/>
        <v>0.8333333333333334</v>
      </c>
      <c r="L11" s="3"/>
      <c r="M11" s="3">
        <v>0.7</v>
      </c>
      <c r="N11" s="3">
        <v>1.2</v>
      </c>
      <c r="O11" s="3">
        <v>1.3</v>
      </c>
      <c r="P11" s="4">
        <f t="shared" si="3"/>
        <v>1.0666666666666667</v>
      </c>
      <c r="R11" s="5">
        <f t="shared" si="4"/>
        <v>1.0888888888888888</v>
      </c>
      <c r="T11">
        <v>0.04</v>
      </c>
      <c r="U11">
        <f t="shared" si="0"/>
        <v>2.3255813953488373</v>
      </c>
    </row>
    <row r="12" spans="2:21" ht="12.75">
      <c r="B12" t="s">
        <v>7</v>
      </c>
      <c r="C12" s="3">
        <v>0.2</v>
      </c>
      <c r="D12" s="3">
        <v>0</v>
      </c>
      <c r="E12" s="3">
        <v>0.1</v>
      </c>
      <c r="F12" s="4">
        <f t="shared" si="1"/>
        <v>0.10000000000000002</v>
      </c>
      <c r="G12" s="3"/>
      <c r="H12" s="3">
        <v>0.1</v>
      </c>
      <c r="I12" s="3">
        <v>0</v>
      </c>
      <c r="J12" s="3">
        <v>0</v>
      </c>
      <c r="K12" s="4">
        <f t="shared" si="2"/>
        <v>0.03333333333333333</v>
      </c>
      <c r="L12" s="3"/>
      <c r="M12" s="3">
        <v>0.1</v>
      </c>
      <c r="N12" s="3">
        <v>0.1</v>
      </c>
      <c r="O12" s="3">
        <v>0</v>
      </c>
      <c r="P12" s="4">
        <f t="shared" si="3"/>
        <v>0.06666666666666667</v>
      </c>
      <c r="R12" s="5">
        <f t="shared" si="4"/>
        <v>0.06666666666666667</v>
      </c>
      <c r="T12">
        <f>SUM(T5:T11)</f>
        <v>1.7200000000000002</v>
      </c>
      <c r="U12">
        <f t="shared" si="0"/>
        <v>100.00000000000003</v>
      </c>
    </row>
    <row r="13" spans="2:18" ht="12.75">
      <c r="B13" t="s">
        <v>8</v>
      </c>
      <c r="C13" s="3">
        <v>0</v>
      </c>
      <c r="D13" s="3">
        <v>0</v>
      </c>
      <c r="E13" s="3">
        <v>0</v>
      </c>
      <c r="F13" s="4">
        <f t="shared" si="1"/>
        <v>0</v>
      </c>
      <c r="G13" s="3"/>
      <c r="H13" s="3">
        <v>0</v>
      </c>
      <c r="I13" s="3">
        <v>0</v>
      </c>
      <c r="J13" s="3">
        <v>0</v>
      </c>
      <c r="K13" s="4">
        <f t="shared" si="2"/>
        <v>0</v>
      </c>
      <c r="L13" s="3"/>
      <c r="M13" s="3">
        <v>0</v>
      </c>
      <c r="N13" s="3">
        <v>0.1</v>
      </c>
      <c r="O13" s="3">
        <v>0</v>
      </c>
      <c r="P13" s="4">
        <f t="shared" si="3"/>
        <v>0.03333333333333333</v>
      </c>
      <c r="R13" s="5">
        <f t="shared" si="4"/>
        <v>0.011111111111111112</v>
      </c>
    </row>
    <row r="19" spans="2:18" ht="12.75">
      <c r="B19" s="1"/>
      <c r="C19" s="25">
        <v>0.4166666666666667</v>
      </c>
      <c r="D19" s="26"/>
      <c r="E19" s="26"/>
      <c r="F19" s="2"/>
      <c r="G19" s="1"/>
      <c r="H19" s="25">
        <v>0.5416666666666666</v>
      </c>
      <c r="I19" s="26"/>
      <c r="J19" s="26"/>
      <c r="K19" s="2"/>
      <c r="L19" s="2"/>
      <c r="M19" s="25">
        <v>0.6666666666666666</v>
      </c>
      <c r="N19" s="26"/>
      <c r="O19" s="26"/>
      <c r="P19" s="1"/>
      <c r="Q19" s="1"/>
      <c r="R19" s="1"/>
    </row>
    <row r="20" spans="2:18" ht="12.75">
      <c r="B20" s="1"/>
      <c r="C20" s="1" t="s">
        <v>0</v>
      </c>
      <c r="D20" s="1">
        <v>2</v>
      </c>
      <c r="E20" s="1">
        <v>3</v>
      </c>
      <c r="F20" s="1"/>
      <c r="G20" s="1"/>
      <c r="H20" s="2" t="s">
        <v>0</v>
      </c>
      <c r="I20" s="2">
        <v>2</v>
      </c>
      <c r="J20" s="2">
        <v>3</v>
      </c>
      <c r="K20" s="2"/>
      <c r="L20" s="2"/>
      <c r="M20" s="2" t="s">
        <v>0</v>
      </c>
      <c r="N20" s="2">
        <v>2</v>
      </c>
      <c r="O20" s="2">
        <v>3</v>
      </c>
      <c r="P20" s="1"/>
      <c r="Q20" s="1"/>
      <c r="R20" s="1"/>
    </row>
    <row r="21" spans="2:20" ht="12.75">
      <c r="B21" s="6" t="s">
        <v>9</v>
      </c>
      <c r="C21" s="6">
        <v>0.3</v>
      </c>
      <c r="D21" s="6">
        <v>0.4</v>
      </c>
      <c r="E21" s="6">
        <v>0.4</v>
      </c>
      <c r="F21" s="2">
        <f>AVERAGE(C21:E21)</f>
        <v>0.3666666666666667</v>
      </c>
      <c r="G21" s="6"/>
      <c r="H21" s="6">
        <v>0.6</v>
      </c>
      <c r="I21" s="6">
        <v>0.8</v>
      </c>
      <c r="J21" s="6">
        <v>0.5</v>
      </c>
      <c r="K21" s="2">
        <f>AVERAGE(H21:J21)</f>
        <v>0.6333333333333333</v>
      </c>
      <c r="L21" s="7"/>
      <c r="M21" s="6">
        <v>0.3</v>
      </c>
      <c r="N21" s="6">
        <v>0.3</v>
      </c>
      <c r="O21" s="6">
        <v>0.2</v>
      </c>
      <c r="P21" s="2">
        <f>AVERAGE(M21:O21)</f>
        <v>0.26666666666666666</v>
      </c>
      <c r="Q21" s="6"/>
      <c r="R21" s="8">
        <f>(F21+K21+P21)/3</f>
        <v>0.4222222222222222</v>
      </c>
      <c r="T21">
        <v>19.18</v>
      </c>
    </row>
    <row r="22" spans="2:20" ht="12.75">
      <c r="B22" t="s">
        <v>1</v>
      </c>
      <c r="C22" s="3">
        <v>0</v>
      </c>
      <c r="D22" s="3">
        <v>0</v>
      </c>
      <c r="E22" s="3">
        <v>0.1</v>
      </c>
      <c r="F22" s="4">
        <f>AVERAGE(C22:E22)</f>
        <v>0.03333333333333333</v>
      </c>
      <c r="G22" s="3"/>
      <c r="H22" s="3">
        <v>0</v>
      </c>
      <c r="I22" s="3">
        <v>0.1</v>
      </c>
      <c r="J22" s="3">
        <v>0.1</v>
      </c>
      <c r="K22" s="4">
        <f>AVERAGE(H22:J22)</f>
        <v>0.06666666666666667</v>
      </c>
      <c r="L22" s="3"/>
      <c r="M22" s="3">
        <v>0.1</v>
      </c>
      <c r="N22" s="3">
        <v>0</v>
      </c>
      <c r="O22" s="3">
        <v>0</v>
      </c>
      <c r="P22" s="4">
        <f>AVERAGE(M22:O22)</f>
        <v>0.03333333333333333</v>
      </c>
      <c r="R22" s="5">
        <f>(F22+K22+P22)/3</f>
        <v>0.044444444444444446</v>
      </c>
      <c r="T22">
        <v>4.65</v>
      </c>
    </row>
    <row r="23" spans="2:20" ht="12.75">
      <c r="B23" t="s">
        <v>2</v>
      </c>
      <c r="C23" s="3">
        <v>0</v>
      </c>
      <c r="D23" s="3">
        <v>0.2</v>
      </c>
      <c r="E23" s="3">
        <v>0</v>
      </c>
      <c r="F23" s="4">
        <f aca="true" t="shared" si="5" ref="F23:F29">AVERAGE(C23:E23)</f>
        <v>0.06666666666666667</v>
      </c>
      <c r="G23" s="3"/>
      <c r="H23" s="3">
        <v>0.1</v>
      </c>
      <c r="I23" s="3">
        <v>0.2</v>
      </c>
      <c r="J23" s="3">
        <v>0.1</v>
      </c>
      <c r="K23" s="4">
        <f aca="true" t="shared" si="6" ref="K23:K29">AVERAGE(H23:J23)</f>
        <v>0.13333333333333333</v>
      </c>
      <c r="L23" s="3"/>
      <c r="M23" s="3">
        <v>0.2</v>
      </c>
      <c r="N23" s="3">
        <v>0.1</v>
      </c>
      <c r="O23" s="3">
        <v>0.2</v>
      </c>
      <c r="P23" s="4">
        <f aca="true" t="shared" si="7" ref="P23:P29">AVERAGE(M23:O23)</f>
        <v>0.16666666666666666</v>
      </c>
      <c r="Q23" s="1"/>
      <c r="R23" s="5">
        <f aca="true" t="shared" si="8" ref="R23:R29">(F23+K23+P23)/3</f>
        <v>0.12222222222222223</v>
      </c>
      <c r="T23">
        <v>14.53</v>
      </c>
    </row>
    <row r="24" spans="2:20" ht="12.75">
      <c r="B24" t="s">
        <v>3</v>
      </c>
      <c r="C24" s="3">
        <v>0.1</v>
      </c>
      <c r="D24" s="3">
        <v>0.1</v>
      </c>
      <c r="E24" s="3">
        <v>0</v>
      </c>
      <c r="F24" s="4">
        <f t="shared" si="5"/>
        <v>0.06666666666666667</v>
      </c>
      <c r="G24" s="3"/>
      <c r="H24" s="3">
        <v>0</v>
      </c>
      <c r="I24" s="3">
        <v>0.1</v>
      </c>
      <c r="J24" s="3">
        <v>0</v>
      </c>
      <c r="K24" s="4">
        <f t="shared" si="6"/>
        <v>0.03333333333333333</v>
      </c>
      <c r="L24" s="3"/>
      <c r="M24" s="3">
        <v>0</v>
      </c>
      <c r="N24" s="3">
        <v>0</v>
      </c>
      <c r="O24" s="3">
        <v>0</v>
      </c>
      <c r="P24" s="4">
        <f t="shared" si="7"/>
        <v>0</v>
      </c>
      <c r="R24" s="5">
        <f t="shared" si="8"/>
        <v>0.03333333333333333</v>
      </c>
      <c r="T24">
        <v>7.56</v>
      </c>
    </row>
    <row r="25" spans="2:20" ht="12.75">
      <c r="B25" t="s">
        <v>4</v>
      </c>
      <c r="C25" s="3">
        <v>0.3</v>
      </c>
      <c r="D25" s="3">
        <v>0.4</v>
      </c>
      <c r="E25" s="3">
        <v>0.1</v>
      </c>
      <c r="F25" s="4">
        <f t="shared" si="5"/>
        <v>0.26666666666666666</v>
      </c>
      <c r="G25" s="3"/>
      <c r="H25" s="3">
        <v>1.1</v>
      </c>
      <c r="I25" s="3">
        <v>1.2</v>
      </c>
      <c r="J25" s="3">
        <v>0.6</v>
      </c>
      <c r="K25" s="4">
        <f t="shared" si="6"/>
        <v>0.9666666666666667</v>
      </c>
      <c r="L25" s="3"/>
      <c r="M25" s="3">
        <v>0.3</v>
      </c>
      <c r="N25" s="3">
        <v>0.5</v>
      </c>
      <c r="O25" s="3">
        <v>0.4</v>
      </c>
      <c r="P25" s="4">
        <f t="shared" si="7"/>
        <v>0.4000000000000001</v>
      </c>
      <c r="R25" s="5">
        <f t="shared" si="8"/>
        <v>0.5444444444444445</v>
      </c>
      <c r="T25">
        <v>31.98</v>
      </c>
    </row>
    <row r="26" spans="2:20" ht="12.75">
      <c r="B26" t="s">
        <v>5</v>
      </c>
      <c r="C26" s="3">
        <v>0</v>
      </c>
      <c r="D26" s="3">
        <v>0.1</v>
      </c>
      <c r="E26" s="3">
        <v>0.2</v>
      </c>
      <c r="F26" s="4">
        <f t="shared" si="5"/>
        <v>0.10000000000000002</v>
      </c>
      <c r="G26" s="3"/>
      <c r="H26" s="3">
        <v>0.1</v>
      </c>
      <c r="I26" s="3">
        <v>0.2</v>
      </c>
      <c r="J26" s="3">
        <v>0.1</v>
      </c>
      <c r="K26" s="4">
        <f t="shared" si="6"/>
        <v>0.13333333333333333</v>
      </c>
      <c r="L26" s="3"/>
      <c r="M26" s="3">
        <v>0</v>
      </c>
      <c r="N26" s="3">
        <v>0.1</v>
      </c>
      <c r="O26" s="3">
        <v>0</v>
      </c>
      <c r="P26" s="4">
        <f t="shared" si="7"/>
        <v>0.03333333333333333</v>
      </c>
      <c r="R26" s="5">
        <f t="shared" si="8"/>
        <v>0.08888888888888889</v>
      </c>
      <c r="T26">
        <v>19.77</v>
      </c>
    </row>
    <row r="27" spans="2:20" ht="12.75">
      <c r="B27" t="s">
        <v>6</v>
      </c>
      <c r="C27" s="3">
        <v>0.8</v>
      </c>
      <c r="D27" s="3">
        <v>1</v>
      </c>
      <c r="E27" s="3">
        <v>1.2</v>
      </c>
      <c r="F27" s="4">
        <f t="shared" si="5"/>
        <v>1</v>
      </c>
      <c r="G27" s="3"/>
      <c r="H27" s="3">
        <v>0.5</v>
      </c>
      <c r="I27" s="3">
        <v>1</v>
      </c>
      <c r="J27" s="3">
        <v>0.8</v>
      </c>
      <c r="K27" s="4">
        <f t="shared" si="6"/>
        <v>0.7666666666666666</v>
      </c>
      <c r="L27" s="3"/>
      <c r="M27" s="3">
        <v>0.8</v>
      </c>
      <c r="N27" s="3">
        <v>1.2</v>
      </c>
      <c r="O27" s="3">
        <v>1.3</v>
      </c>
      <c r="P27" s="4">
        <f t="shared" si="7"/>
        <v>1.0999999999999999</v>
      </c>
      <c r="R27" s="5">
        <f t="shared" si="8"/>
        <v>0.9555555555555554</v>
      </c>
      <c r="T27">
        <v>2.33</v>
      </c>
    </row>
    <row r="28" spans="2:20" ht="12.75">
      <c r="B28" t="s">
        <v>7</v>
      </c>
      <c r="C28" s="3">
        <v>0.2</v>
      </c>
      <c r="D28" s="3">
        <v>0.1</v>
      </c>
      <c r="E28" s="3">
        <v>0.1</v>
      </c>
      <c r="F28" s="4">
        <f t="shared" si="5"/>
        <v>0.13333333333333333</v>
      </c>
      <c r="G28" s="3"/>
      <c r="H28" s="3">
        <v>0.1</v>
      </c>
      <c r="I28" s="3">
        <v>0.1</v>
      </c>
      <c r="J28" s="3">
        <v>0.2</v>
      </c>
      <c r="K28" s="4">
        <f t="shared" si="6"/>
        <v>0.13333333333333333</v>
      </c>
      <c r="L28" s="3"/>
      <c r="M28" s="3">
        <v>0.1</v>
      </c>
      <c r="N28" s="3">
        <v>0.2</v>
      </c>
      <c r="O28" s="3">
        <v>0.1</v>
      </c>
      <c r="P28" s="4">
        <f t="shared" si="7"/>
        <v>0.13333333333333333</v>
      </c>
      <c r="R28" s="5">
        <f t="shared" si="8"/>
        <v>0.13333333333333333</v>
      </c>
      <c r="T28">
        <f>SUM(T21:T27)</f>
        <v>100</v>
      </c>
    </row>
    <row r="29" spans="2:18" ht="12.75">
      <c r="B29" t="s">
        <v>8</v>
      </c>
      <c r="C29" s="3">
        <v>0</v>
      </c>
      <c r="D29" s="3">
        <v>0.1</v>
      </c>
      <c r="E29" s="3">
        <v>0</v>
      </c>
      <c r="F29" s="4">
        <f t="shared" si="5"/>
        <v>0.03333333333333333</v>
      </c>
      <c r="G29" s="3"/>
      <c r="H29" s="3">
        <v>0.1</v>
      </c>
      <c r="I29" s="3">
        <v>0.1</v>
      </c>
      <c r="J29" s="3">
        <v>0</v>
      </c>
      <c r="K29" s="4">
        <f t="shared" si="6"/>
        <v>0.06666666666666667</v>
      </c>
      <c r="L29" s="3"/>
      <c r="M29" s="3">
        <v>0</v>
      </c>
      <c r="N29" s="3">
        <v>0.1</v>
      </c>
      <c r="O29" s="3">
        <v>0</v>
      </c>
      <c r="P29" s="4">
        <f t="shared" si="7"/>
        <v>0.03333333333333333</v>
      </c>
      <c r="R29" s="5">
        <f t="shared" si="8"/>
        <v>0.044444444444444446</v>
      </c>
    </row>
    <row r="36" spans="2:11" ht="12.75">
      <c r="B36" s="16"/>
      <c r="C36" s="16" t="s">
        <v>9</v>
      </c>
      <c r="D36" s="16" t="s">
        <v>34</v>
      </c>
      <c r="E36" s="16" t="s">
        <v>35</v>
      </c>
      <c r="F36" s="16" t="s">
        <v>36</v>
      </c>
      <c r="G36" s="16" t="s">
        <v>37</v>
      </c>
      <c r="H36" s="16" t="s">
        <v>38</v>
      </c>
      <c r="I36" s="16" t="s">
        <v>39</v>
      </c>
      <c r="J36" s="16" t="s">
        <v>40</v>
      </c>
      <c r="K36" s="16"/>
    </row>
    <row r="37" spans="2:11" ht="12.75">
      <c r="B37" s="16" t="s">
        <v>41</v>
      </c>
      <c r="C37" s="16">
        <v>0.9</v>
      </c>
      <c r="D37" s="16">
        <v>4.4</v>
      </c>
      <c r="E37" s="16">
        <v>0.1</v>
      </c>
      <c r="F37" s="16">
        <v>0.4</v>
      </c>
      <c r="G37" s="16">
        <v>0.1</v>
      </c>
      <c r="H37" s="16">
        <v>1.2</v>
      </c>
      <c r="I37" s="16">
        <v>0</v>
      </c>
      <c r="J37" s="16">
        <v>0</v>
      </c>
      <c r="K37" s="16"/>
    </row>
    <row r="38" spans="2:11" ht="12.75">
      <c r="B38" s="16"/>
      <c r="C38" s="16">
        <v>0.7</v>
      </c>
      <c r="D38" s="16">
        <v>5.4</v>
      </c>
      <c r="E38" s="16">
        <v>0.1</v>
      </c>
      <c r="F38" s="16">
        <v>0.4</v>
      </c>
      <c r="G38" s="16">
        <v>0.1</v>
      </c>
      <c r="H38" s="16">
        <v>0.2</v>
      </c>
      <c r="I38" s="16">
        <v>0.5</v>
      </c>
      <c r="J38" s="16">
        <v>0</v>
      </c>
      <c r="K38" s="16"/>
    </row>
    <row r="39" spans="2:11" ht="12.75">
      <c r="B39" s="16"/>
      <c r="C39" s="16">
        <v>0.6</v>
      </c>
      <c r="D39" s="16">
        <v>6.4</v>
      </c>
      <c r="E39" s="16">
        <v>0</v>
      </c>
      <c r="F39" s="16">
        <v>0</v>
      </c>
      <c r="G39" s="16">
        <v>0.1</v>
      </c>
      <c r="H39" s="16">
        <v>0.3</v>
      </c>
      <c r="I39" s="16">
        <v>0.2</v>
      </c>
      <c r="J39" s="16">
        <v>0</v>
      </c>
      <c r="K39" s="16"/>
    </row>
    <row r="40" spans="2:11" ht="12.75">
      <c r="B40" s="16"/>
      <c r="C40" s="16">
        <v>1</v>
      </c>
      <c r="D40" s="16">
        <v>5.3</v>
      </c>
      <c r="E40" s="16">
        <v>0</v>
      </c>
      <c r="F40" s="16">
        <v>0</v>
      </c>
      <c r="G40" s="16">
        <v>0</v>
      </c>
      <c r="H40" s="16">
        <v>0.6</v>
      </c>
      <c r="I40" s="16">
        <v>0.2</v>
      </c>
      <c r="J40" s="16">
        <v>0</v>
      </c>
      <c r="K40" s="16"/>
    </row>
    <row r="41" spans="2:11" ht="12.75">
      <c r="B41" s="16"/>
      <c r="C41" s="16">
        <v>0.7</v>
      </c>
      <c r="D41" s="16">
        <v>2.8</v>
      </c>
      <c r="E41" s="16">
        <v>0.1</v>
      </c>
      <c r="F41" s="16">
        <v>0.1</v>
      </c>
      <c r="G41" s="16">
        <v>0.2</v>
      </c>
      <c r="H41" s="16">
        <v>0.4</v>
      </c>
      <c r="I41" s="16">
        <v>0.1</v>
      </c>
      <c r="J41" s="16">
        <v>0.2</v>
      </c>
      <c r="K41" s="16"/>
    </row>
    <row r="42" spans="2:11" ht="12.75">
      <c r="B42" s="16"/>
      <c r="C42" s="16">
        <v>0</v>
      </c>
      <c r="D42" s="16">
        <v>3</v>
      </c>
      <c r="E42" s="16">
        <v>0</v>
      </c>
      <c r="F42" s="16">
        <v>0.1</v>
      </c>
      <c r="G42" s="16">
        <v>0</v>
      </c>
      <c r="H42" s="16">
        <v>0.4</v>
      </c>
      <c r="I42" s="16">
        <v>0.3</v>
      </c>
      <c r="J42" s="16">
        <v>0</v>
      </c>
      <c r="K42" s="16"/>
    </row>
    <row r="43" spans="2:11" ht="12.75">
      <c r="B43" s="16"/>
      <c r="C43" s="16">
        <v>0.9</v>
      </c>
      <c r="D43" s="16">
        <v>4.1</v>
      </c>
      <c r="E43" s="16">
        <v>0.1</v>
      </c>
      <c r="F43" s="16">
        <v>0.4</v>
      </c>
      <c r="G43" s="16">
        <v>0.1</v>
      </c>
      <c r="H43" s="16">
        <v>1.2</v>
      </c>
      <c r="I43" s="16">
        <v>0</v>
      </c>
      <c r="J43" s="16">
        <v>0</v>
      </c>
      <c r="K43" s="16"/>
    </row>
    <row r="44" spans="2:11" ht="12.75">
      <c r="B44" s="16"/>
      <c r="C44" s="16">
        <v>0.7</v>
      </c>
      <c r="D44" s="16">
        <v>2.4</v>
      </c>
      <c r="E44" s="16">
        <v>0.1</v>
      </c>
      <c r="F44" s="16">
        <v>0.4</v>
      </c>
      <c r="G44" s="16">
        <v>0.1</v>
      </c>
      <c r="H44" s="16">
        <v>0.2</v>
      </c>
      <c r="I44" s="16">
        <v>0.5</v>
      </c>
      <c r="J44" s="16">
        <v>0</v>
      </c>
      <c r="K44" s="16"/>
    </row>
    <row r="45" spans="2:11" ht="12.75">
      <c r="B45" s="16"/>
      <c r="C45" s="16">
        <v>0.6</v>
      </c>
      <c r="D45" s="16">
        <v>2.2</v>
      </c>
      <c r="E45" s="16">
        <v>0</v>
      </c>
      <c r="F45" s="16">
        <v>0</v>
      </c>
      <c r="G45" s="16">
        <v>0.1</v>
      </c>
      <c r="H45" s="16">
        <v>0.3</v>
      </c>
      <c r="I45" s="16">
        <v>0.2</v>
      </c>
      <c r="J45" s="16">
        <v>0</v>
      </c>
      <c r="K45" s="16"/>
    </row>
    <row r="46" spans="2:11" ht="12.75">
      <c r="B46" s="16"/>
      <c r="C46" s="16">
        <v>1</v>
      </c>
      <c r="D46" s="16">
        <v>5.8</v>
      </c>
      <c r="E46" s="16">
        <v>0</v>
      </c>
      <c r="F46" s="16">
        <v>0</v>
      </c>
      <c r="G46" s="16">
        <v>0</v>
      </c>
      <c r="H46" s="16">
        <v>0.6</v>
      </c>
      <c r="I46" s="16">
        <v>0.2</v>
      </c>
      <c r="J46" s="16">
        <v>0</v>
      </c>
      <c r="K46" s="16"/>
    </row>
    <row r="47" spans="2:11" ht="12.75">
      <c r="B47" s="16"/>
      <c r="C47" s="16">
        <v>0.7</v>
      </c>
      <c r="D47" s="16">
        <v>1.3</v>
      </c>
      <c r="E47" s="16">
        <v>0.1</v>
      </c>
      <c r="F47" s="16">
        <v>0.1</v>
      </c>
      <c r="G47" s="16">
        <v>0.2</v>
      </c>
      <c r="H47" s="16">
        <v>0.4</v>
      </c>
      <c r="I47" s="16">
        <v>0.1</v>
      </c>
      <c r="J47" s="16">
        <v>0.2</v>
      </c>
      <c r="K47" s="16"/>
    </row>
    <row r="48" spans="2:11" ht="12.75">
      <c r="B48" s="16"/>
      <c r="C48" s="16">
        <v>0</v>
      </c>
      <c r="D48" s="16">
        <v>1.9</v>
      </c>
      <c r="E48" s="16">
        <v>0</v>
      </c>
      <c r="F48" s="16">
        <v>0.1</v>
      </c>
      <c r="G48" s="16">
        <v>0</v>
      </c>
      <c r="H48" s="16">
        <v>0.4</v>
      </c>
      <c r="I48" s="16">
        <v>0.3</v>
      </c>
      <c r="J48" s="16">
        <v>0</v>
      </c>
      <c r="K48" s="16"/>
    </row>
    <row r="49" spans="2:11" ht="12.7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16" t="s">
        <v>42</v>
      </c>
      <c r="C50" s="16">
        <v>0.9</v>
      </c>
      <c r="D50" s="16">
        <v>0</v>
      </c>
      <c r="E50" s="16">
        <v>0.1</v>
      </c>
      <c r="F50" s="16">
        <v>0.4</v>
      </c>
      <c r="G50" s="16">
        <v>0.1</v>
      </c>
      <c r="H50" s="16">
        <v>1.2</v>
      </c>
      <c r="I50" s="16">
        <v>0.2</v>
      </c>
      <c r="J50" s="16">
        <v>0</v>
      </c>
      <c r="K50" s="16"/>
    </row>
    <row r="51" spans="2:11" ht="12.75">
      <c r="B51" s="16"/>
      <c r="C51" s="16">
        <v>0.8</v>
      </c>
      <c r="D51" s="16">
        <v>0</v>
      </c>
      <c r="E51" s="16">
        <v>0.1</v>
      </c>
      <c r="F51" s="16">
        <v>0.4</v>
      </c>
      <c r="G51" s="16">
        <v>0.1</v>
      </c>
      <c r="H51" s="16">
        <v>0.2</v>
      </c>
      <c r="I51" s="16">
        <v>0.5</v>
      </c>
      <c r="J51" s="16">
        <v>0</v>
      </c>
      <c r="K51" s="16"/>
    </row>
    <row r="52" spans="2:11" ht="12.75">
      <c r="B52" s="16"/>
      <c r="C52" s="16">
        <v>0.6</v>
      </c>
      <c r="D52" s="16">
        <v>0</v>
      </c>
      <c r="E52" s="16">
        <v>0.1</v>
      </c>
      <c r="F52" s="16">
        <v>0.2</v>
      </c>
      <c r="G52" s="16">
        <v>0.1</v>
      </c>
      <c r="H52" s="16">
        <v>0.3</v>
      </c>
      <c r="I52" s="16">
        <v>0.3</v>
      </c>
      <c r="J52" s="16">
        <v>0</v>
      </c>
      <c r="K52" s="16"/>
    </row>
    <row r="53" spans="2:11" ht="12.75">
      <c r="B53" s="16"/>
      <c r="C53" s="16">
        <v>1</v>
      </c>
      <c r="D53" s="16">
        <v>0.1</v>
      </c>
      <c r="E53" s="16">
        <v>0</v>
      </c>
      <c r="F53" s="16">
        <v>0.6</v>
      </c>
      <c r="G53" s="16">
        <v>0.3</v>
      </c>
      <c r="H53" s="16">
        <v>0.6</v>
      </c>
      <c r="I53" s="16">
        <v>0.2</v>
      </c>
      <c r="J53" s="16">
        <v>0.1</v>
      </c>
      <c r="K53" s="16"/>
    </row>
    <row r="54" spans="2:11" ht="12.75">
      <c r="B54" s="16"/>
      <c r="C54" s="16">
        <v>0.8</v>
      </c>
      <c r="D54" s="16">
        <v>0</v>
      </c>
      <c r="E54" s="16">
        <v>0.1</v>
      </c>
      <c r="F54" s="16">
        <v>0.1</v>
      </c>
      <c r="G54" s="16">
        <v>0.4</v>
      </c>
      <c r="H54" s="16">
        <v>0.4</v>
      </c>
      <c r="I54" s="16">
        <v>0.3</v>
      </c>
      <c r="J54" s="16">
        <v>0.2</v>
      </c>
      <c r="K54" s="16"/>
    </row>
    <row r="55" spans="2:11" ht="12.75">
      <c r="B55" s="16"/>
      <c r="C55" s="16">
        <v>0</v>
      </c>
      <c r="D55" s="16">
        <v>0</v>
      </c>
      <c r="E55" s="16">
        <v>0</v>
      </c>
      <c r="F55" s="16">
        <v>0.1</v>
      </c>
      <c r="G55" s="16">
        <v>0.1</v>
      </c>
      <c r="H55" s="16">
        <v>0.6</v>
      </c>
      <c r="I55" s="16">
        <v>0.3</v>
      </c>
      <c r="J55" s="16">
        <v>0</v>
      </c>
      <c r="K55" s="16"/>
    </row>
    <row r="56" spans="2:11" ht="12.75">
      <c r="B56" s="16"/>
      <c r="C56" s="16">
        <v>0.9</v>
      </c>
      <c r="D56" s="16">
        <v>0</v>
      </c>
      <c r="E56" s="16">
        <v>0.1</v>
      </c>
      <c r="F56" s="16">
        <v>0.4</v>
      </c>
      <c r="G56" s="16">
        <v>0.1</v>
      </c>
      <c r="H56" s="16">
        <v>1.2</v>
      </c>
      <c r="I56" s="16">
        <v>0.3</v>
      </c>
      <c r="J56" s="16">
        <v>0</v>
      </c>
      <c r="K56" s="16"/>
    </row>
    <row r="57" spans="2:11" ht="12.75">
      <c r="B57" s="16"/>
      <c r="C57" s="16">
        <v>0.7</v>
      </c>
      <c r="D57" s="16">
        <v>0</v>
      </c>
      <c r="E57" s="16">
        <v>0.1</v>
      </c>
      <c r="F57" s="16">
        <v>0.4</v>
      </c>
      <c r="G57" s="16">
        <v>0.1</v>
      </c>
      <c r="H57" s="16">
        <v>0.4</v>
      </c>
      <c r="I57" s="16">
        <v>0.5</v>
      </c>
      <c r="J57" s="16">
        <v>0</v>
      </c>
      <c r="K57" s="16"/>
    </row>
    <row r="58" spans="2:11" ht="12.75">
      <c r="B58" s="16"/>
      <c r="C58" s="16">
        <v>0.6</v>
      </c>
      <c r="D58" s="16">
        <v>0</v>
      </c>
      <c r="E58" s="16">
        <v>0.1</v>
      </c>
      <c r="F58" s="16">
        <v>0</v>
      </c>
      <c r="G58" s="16">
        <v>0.1</v>
      </c>
      <c r="H58" s="16">
        <v>0.3</v>
      </c>
      <c r="I58" s="16">
        <v>0.5</v>
      </c>
      <c r="J58" s="16">
        <v>0</v>
      </c>
      <c r="K58" s="16"/>
    </row>
    <row r="59" spans="2:11" ht="12.75">
      <c r="B59" s="16"/>
      <c r="C59" s="16">
        <v>1.8</v>
      </c>
      <c r="D59" s="16">
        <v>0</v>
      </c>
      <c r="E59" s="16">
        <v>0.2</v>
      </c>
      <c r="F59" s="16">
        <v>0.2</v>
      </c>
      <c r="G59" s="16">
        <v>0</v>
      </c>
      <c r="H59" s="16">
        <v>0.6</v>
      </c>
      <c r="I59" s="16">
        <v>0.4</v>
      </c>
      <c r="J59" s="16">
        <v>0</v>
      </c>
      <c r="K59" s="16"/>
    </row>
    <row r="60" spans="2:11" ht="12.75">
      <c r="B60" s="16"/>
      <c r="C60" s="16">
        <v>0.7</v>
      </c>
      <c r="D60" s="16">
        <v>0</v>
      </c>
      <c r="E60" s="16">
        <v>0.1</v>
      </c>
      <c r="F60" s="16">
        <v>0.1</v>
      </c>
      <c r="G60" s="16">
        <v>0.2</v>
      </c>
      <c r="H60" s="16">
        <v>0.4</v>
      </c>
      <c r="I60" s="16">
        <v>0.3</v>
      </c>
      <c r="J60" s="16">
        <v>0.2</v>
      </c>
      <c r="K60" s="16"/>
    </row>
    <row r="61" spans="2:11" ht="12.75">
      <c r="B61" s="16"/>
      <c r="C61" s="16">
        <v>0</v>
      </c>
      <c r="D61" s="16">
        <v>0</v>
      </c>
      <c r="E61" s="16">
        <v>0</v>
      </c>
      <c r="F61" s="16">
        <v>0.1</v>
      </c>
      <c r="G61" s="16">
        <v>0</v>
      </c>
      <c r="H61" s="16">
        <v>0.4</v>
      </c>
      <c r="I61" s="16">
        <v>0.3</v>
      </c>
      <c r="J61" s="16">
        <v>0</v>
      </c>
      <c r="K61" s="16"/>
    </row>
    <row r="62" spans="2:11" ht="12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2.75">
      <c r="B63" s="17" t="s">
        <v>43</v>
      </c>
      <c r="C63" s="16">
        <v>-1.261</v>
      </c>
      <c r="D63" s="16">
        <v>7.634</v>
      </c>
      <c r="E63" s="16">
        <v>-1.773</v>
      </c>
      <c r="F63" s="16">
        <v>-1.603</v>
      </c>
      <c r="G63" s="16">
        <v>-1.732</v>
      </c>
      <c r="H63" s="16">
        <v>-1.483</v>
      </c>
      <c r="I63" s="16">
        <v>-3.563</v>
      </c>
      <c r="J63" s="16">
        <v>-1</v>
      </c>
      <c r="K63" s="16"/>
    </row>
    <row r="64" spans="2:11" ht="12.75">
      <c r="B64" s="17" t="s">
        <v>44</v>
      </c>
      <c r="C64" s="16">
        <v>0.233</v>
      </c>
      <c r="D64" s="16">
        <v>0</v>
      </c>
      <c r="E64" s="16">
        <v>0.104</v>
      </c>
      <c r="F64" s="16">
        <v>0.137</v>
      </c>
      <c r="G64" s="16">
        <v>0.111</v>
      </c>
      <c r="H64" s="16">
        <v>0.166</v>
      </c>
      <c r="I64" s="16">
        <v>0.004</v>
      </c>
      <c r="J64" s="16">
        <v>0.339</v>
      </c>
      <c r="K64" s="16"/>
    </row>
    <row r="65" spans="2:11" ht="12.7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ht="12.75">
      <c r="B66" s="18" t="s">
        <v>45</v>
      </c>
      <c r="C66" s="16" t="s">
        <v>46</v>
      </c>
      <c r="D66" s="16" t="s">
        <v>47</v>
      </c>
      <c r="E66" s="16" t="s">
        <v>46</v>
      </c>
      <c r="F66" s="16" t="s">
        <v>46</v>
      </c>
      <c r="G66" s="16" t="s">
        <v>46</v>
      </c>
      <c r="H66" s="16" t="s">
        <v>46</v>
      </c>
      <c r="I66" s="16" t="s">
        <v>47</v>
      </c>
      <c r="J66" s="16" t="s">
        <v>46</v>
      </c>
      <c r="K66" s="16"/>
    </row>
    <row r="67" spans="2:11" ht="12.75">
      <c r="B67" s="16"/>
      <c r="C67" s="16"/>
      <c r="D67" s="16"/>
      <c r="E67" s="16"/>
      <c r="F67" s="16"/>
      <c r="G67" s="16"/>
      <c r="H67" s="16"/>
      <c r="I67" s="16"/>
      <c r="J67" s="16"/>
      <c r="K67" s="16"/>
    </row>
  </sheetData>
  <sheetProtection/>
  <mergeCells count="6">
    <mergeCell ref="C3:E3"/>
    <mergeCell ref="H3:J3"/>
    <mergeCell ref="M3:O3"/>
    <mergeCell ref="C19:E19"/>
    <mergeCell ref="H19:J19"/>
    <mergeCell ref="M19:O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zoomScalePageLayoutView="0" workbookViewId="0" topLeftCell="A1">
      <selection activeCell="F43" sqref="F43"/>
    </sheetView>
  </sheetViews>
  <sheetFormatPr defaultColWidth="9.140625" defaultRowHeight="12.75"/>
  <cols>
    <col min="3" max="3" width="9.00390625" style="0" bestFit="1" customWidth="1"/>
    <col min="4" max="4" width="9.57421875" style="0" customWidth="1"/>
  </cols>
  <sheetData>
    <row r="2" spans="2:14" ht="12.75">
      <c r="B2" s="1"/>
      <c r="C2" s="26" t="s">
        <v>10</v>
      </c>
      <c r="D2" s="26"/>
      <c r="E2" s="26"/>
      <c r="H2" s="26" t="s">
        <v>14</v>
      </c>
      <c r="I2" s="26"/>
      <c r="J2" s="26"/>
      <c r="L2" s="26" t="s">
        <v>15</v>
      </c>
      <c r="M2" s="26"/>
      <c r="N2" s="26"/>
    </row>
    <row r="3" spans="2:14" ht="12.75">
      <c r="B3" s="9"/>
      <c r="C3" s="10">
        <v>0.4166666666666667</v>
      </c>
      <c r="D3" s="10">
        <v>0.5416666666666666</v>
      </c>
      <c r="E3" s="10">
        <v>0.6666666666666666</v>
      </c>
      <c r="H3" s="10">
        <v>0.4166666666666667</v>
      </c>
      <c r="I3" s="10">
        <v>0.5416666666666666</v>
      </c>
      <c r="J3" s="10">
        <v>0.6666666666666666</v>
      </c>
      <c r="L3" s="10">
        <v>0.4166666666666667</v>
      </c>
      <c r="M3" s="10">
        <v>0.5416666666666666</v>
      </c>
      <c r="N3" s="10">
        <v>0.6666666666666666</v>
      </c>
    </row>
    <row r="4" spans="1:14" ht="12.75">
      <c r="A4">
        <v>1</v>
      </c>
      <c r="B4" s="3" t="s">
        <v>11</v>
      </c>
      <c r="C4" s="3">
        <v>0.61</v>
      </c>
      <c r="D4" s="3">
        <v>1.67</v>
      </c>
      <c r="E4" s="3">
        <v>0.11</v>
      </c>
      <c r="H4" s="7">
        <v>29</v>
      </c>
      <c r="I4" s="3">
        <v>65</v>
      </c>
      <c r="J4" s="3">
        <v>10</v>
      </c>
      <c r="L4" s="7">
        <v>71</v>
      </c>
      <c r="M4" s="3">
        <v>35</v>
      </c>
      <c r="N4" s="3">
        <v>90</v>
      </c>
    </row>
    <row r="5" spans="1:14" ht="12.75">
      <c r="A5">
        <v>2</v>
      </c>
      <c r="B5" s="3" t="s">
        <v>12</v>
      </c>
      <c r="C5" s="5">
        <v>0.78</v>
      </c>
      <c r="D5" s="3">
        <v>0.56</v>
      </c>
      <c r="E5" s="3">
        <v>0.11</v>
      </c>
      <c r="H5" s="3">
        <v>36</v>
      </c>
      <c r="I5" s="3">
        <v>4</v>
      </c>
      <c r="J5" s="3">
        <v>0</v>
      </c>
      <c r="L5" s="3">
        <v>64</v>
      </c>
      <c r="M5" s="3">
        <v>96</v>
      </c>
      <c r="N5" s="3">
        <v>100</v>
      </c>
    </row>
    <row r="6" spans="1:14" ht="12.75">
      <c r="A6">
        <v>3</v>
      </c>
      <c r="B6" s="3" t="s">
        <v>13</v>
      </c>
      <c r="C6" s="3">
        <v>0.44</v>
      </c>
      <c r="D6" s="5">
        <v>1</v>
      </c>
      <c r="E6" s="3">
        <v>0.11</v>
      </c>
      <c r="H6" s="3">
        <v>22</v>
      </c>
      <c r="I6" s="3">
        <v>25</v>
      </c>
      <c r="J6" s="3">
        <v>5</v>
      </c>
      <c r="L6" s="3">
        <v>78</v>
      </c>
      <c r="M6" s="3">
        <v>75</v>
      </c>
      <c r="N6" s="3">
        <v>95</v>
      </c>
    </row>
    <row r="7" spans="1:14" ht="12.75">
      <c r="A7">
        <v>4</v>
      </c>
      <c r="B7" s="3" t="s">
        <v>11</v>
      </c>
      <c r="C7" s="3">
        <v>1.6</v>
      </c>
      <c r="D7" s="5">
        <v>1</v>
      </c>
      <c r="E7" s="5">
        <v>0.7</v>
      </c>
      <c r="H7" s="3">
        <v>78</v>
      </c>
      <c r="I7" s="3">
        <v>80</v>
      </c>
      <c r="J7" s="3">
        <v>75</v>
      </c>
      <c r="L7" s="3">
        <v>22</v>
      </c>
      <c r="M7" s="3">
        <v>20</v>
      </c>
      <c r="N7" s="3">
        <v>25</v>
      </c>
    </row>
    <row r="8" spans="1:14" ht="12.75">
      <c r="A8">
        <v>5</v>
      </c>
      <c r="B8" s="3" t="s">
        <v>12</v>
      </c>
      <c r="C8" s="5">
        <v>1.9</v>
      </c>
      <c r="D8" s="5">
        <v>0.8</v>
      </c>
      <c r="E8" s="5">
        <v>0.1</v>
      </c>
      <c r="H8" s="3">
        <v>80</v>
      </c>
      <c r="I8" s="3">
        <v>60</v>
      </c>
      <c r="J8" s="3">
        <v>100</v>
      </c>
      <c r="L8" s="3">
        <v>20</v>
      </c>
      <c r="M8" s="3">
        <v>40</v>
      </c>
      <c r="N8" s="3">
        <v>0</v>
      </c>
    </row>
    <row r="9" spans="1:14" ht="12.75">
      <c r="A9">
        <v>6</v>
      </c>
      <c r="B9" s="3" t="s">
        <v>13</v>
      </c>
      <c r="C9" s="5">
        <v>1.3</v>
      </c>
      <c r="D9" s="5">
        <v>1</v>
      </c>
      <c r="E9" s="5">
        <v>0.2</v>
      </c>
      <c r="H9" s="3">
        <v>94</v>
      </c>
      <c r="I9" s="3">
        <v>92</v>
      </c>
      <c r="J9" s="3">
        <v>100</v>
      </c>
      <c r="L9" s="3">
        <v>6</v>
      </c>
      <c r="M9" s="3">
        <v>8</v>
      </c>
      <c r="N9" s="3">
        <v>0</v>
      </c>
    </row>
    <row r="10" spans="1:14" ht="12.75">
      <c r="A10">
        <v>7</v>
      </c>
      <c r="B10" s="3" t="s">
        <v>11</v>
      </c>
      <c r="C10" s="3">
        <v>1.33</v>
      </c>
      <c r="D10" s="5">
        <v>2</v>
      </c>
      <c r="E10" s="5">
        <v>1</v>
      </c>
      <c r="H10" s="3">
        <v>40</v>
      </c>
      <c r="I10" s="3">
        <v>60</v>
      </c>
      <c r="J10" s="3">
        <v>20</v>
      </c>
      <c r="L10" s="3">
        <v>60</v>
      </c>
      <c r="M10" s="3">
        <v>40</v>
      </c>
      <c r="N10" s="3">
        <v>80</v>
      </c>
    </row>
    <row r="11" spans="1:14" ht="12.75">
      <c r="A11">
        <v>8</v>
      </c>
      <c r="B11" s="3" t="s">
        <v>12</v>
      </c>
      <c r="C11" s="3">
        <v>1.33</v>
      </c>
      <c r="D11" s="5">
        <v>1.56</v>
      </c>
      <c r="E11" s="5">
        <v>1.33</v>
      </c>
      <c r="H11" s="3">
        <v>45</v>
      </c>
      <c r="I11" s="3">
        <v>20</v>
      </c>
      <c r="J11" s="3">
        <v>24</v>
      </c>
      <c r="L11" s="3">
        <v>55</v>
      </c>
      <c r="M11" s="3">
        <v>80</v>
      </c>
      <c r="N11" s="3">
        <v>76</v>
      </c>
    </row>
    <row r="12" spans="1:14" ht="12.75">
      <c r="A12">
        <v>9</v>
      </c>
      <c r="B12" s="3" t="s">
        <v>13</v>
      </c>
      <c r="C12" s="3">
        <v>2.22</v>
      </c>
      <c r="D12" s="5">
        <v>2.11</v>
      </c>
      <c r="E12" s="5">
        <v>1.1</v>
      </c>
      <c r="H12" s="3">
        <v>39</v>
      </c>
      <c r="I12" s="3">
        <v>27</v>
      </c>
      <c r="J12" s="3">
        <v>30</v>
      </c>
      <c r="L12" s="3">
        <v>61</v>
      </c>
      <c r="M12" s="3">
        <v>73</v>
      </c>
      <c r="N12" s="3">
        <v>70</v>
      </c>
    </row>
    <row r="13" spans="1:14" ht="12.75">
      <c r="A13">
        <v>10</v>
      </c>
      <c r="B13" s="3" t="s">
        <v>11</v>
      </c>
      <c r="C13" s="5">
        <v>1.5</v>
      </c>
      <c r="D13" s="5">
        <v>1.3</v>
      </c>
      <c r="E13" s="5">
        <v>0</v>
      </c>
      <c r="H13" s="3">
        <v>81</v>
      </c>
      <c r="I13" s="3">
        <v>90</v>
      </c>
      <c r="J13" s="3">
        <v>98</v>
      </c>
      <c r="L13" s="3">
        <v>19</v>
      </c>
      <c r="M13" s="3">
        <v>10</v>
      </c>
      <c r="N13" s="3">
        <v>2</v>
      </c>
    </row>
    <row r="14" spans="1:14" ht="12.75">
      <c r="A14">
        <v>11</v>
      </c>
      <c r="B14" s="3" t="s">
        <v>12</v>
      </c>
      <c r="C14" s="5">
        <v>2</v>
      </c>
      <c r="D14" s="5">
        <v>0.2</v>
      </c>
      <c r="E14" s="5">
        <v>0.3</v>
      </c>
      <c r="H14" s="3">
        <v>96</v>
      </c>
      <c r="I14" s="3">
        <v>90</v>
      </c>
      <c r="J14" s="3">
        <v>97</v>
      </c>
      <c r="L14" s="3">
        <v>4</v>
      </c>
      <c r="M14" s="3">
        <v>10</v>
      </c>
      <c r="N14" s="3">
        <v>3</v>
      </c>
    </row>
    <row r="15" spans="1:14" ht="12.75">
      <c r="A15">
        <v>12</v>
      </c>
      <c r="B15" s="3" t="s">
        <v>13</v>
      </c>
      <c r="C15" s="5">
        <v>1.75</v>
      </c>
      <c r="D15" s="5">
        <v>0.75</v>
      </c>
      <c r="E15" s="5">
        <v>0.15</v>
      </c>
      <c r="H15" s="3">
        <v>89</v>
      </c>
      <c r="I15" s="3">
        <v>90</v>
      </c>
      <c r="J15" s="3">
        <v>99</v>
      </c>
      <c r="L15" s="3">
        <v>11</v>
      </c>
      <c r="M15" s="3">
        <v>10</v>
      </c>
      <c r="N15" s="3">
        <v>1</v>
      </c>
    </row>
    <row r="16" spans="1:14" ht="12.75">
      <c r="A16">
        <v>13</v>
      </c>
      <c r="B16" s="3" t="s">
        <v>11</v>
      </c>
      <c r="C16" s="5">
        <v>0.4</v>
      </c>
      <c r="D16" s="5">
        <v>0.5</v>
      </c>
      <c r="E16" s="5">
        <v>0</v>
      </c>
      <c r="H16" s="3">
        <v>100</v>
      </c>
      <c r="I16" s="3">
        <v>85</v>
      </c>
      <c r="J16" s="3"/>
      <c r="L16" s="3">
        <v>0</v>
      </c>
      <c r="M16" s="3">
        <v>15</v>
      </c>
      <c r="N16" s="3"/>
    </row>
    <row r="17" spans="1:14" ht="12.75">
      <c r="A17">
        <v>14</v>
      </c>
      <c r="B17" s="3" t="s">
        <v>12</v>
      </c>
      <c r="C17" s="5">
        <v>0.3</v>
      </c>
      <c r="D17" s="5">
        <v>0.4</v>
      </c>
      <c r="E17" s="5">
        <v>0</v>
      </c>
      <c r="H17" s="3">
        <v>93</v>
      </c>
      <c r="I17" s="3">
        <v>100</v>
      </c>
      <c r="J17" s="3"/>
      <c r="L17" s="3">
        <v>7</v>
      </c>
      <c r="M17" s="3">
        <v>0</v>
      </c>
      <c r="N17" s="3"/>
    </row>
    <row r="18" spans="1:14" ht="12.75">
      <c r="A18">
        <v>15</v>
      </c>
      <c r="B18" s="3" t="s">
        <v>13</v>
      </c>
      <c r="C18" s="5">
        <v>0.35</v>
      </c>
      <c r="D18" s="5">
        <v>0.45</v>
      </c>
      <c r="E18" s="5">
        <v>0</v>
      </c>
      <c r="H18" s="3">
        <v>97</v>
      </c>
      <c r="I18" s="3">
        <v>93</v>
      </c>
      <c r="J18" s="3"/>
      <c r="L18" s="3">
        <v>3</v>
      </c>
      <c r="M18" s="3">
        <v>7</v>
      </c>
      <c r="N18" s="3"/>
    </row>
    <row r="19" spans="3:14" ht="12.75">
      <c r="C19" s="4">
        <f>AVERAGE(C4:C18)</f>
        <v>1.1873333333333334</v>
      </c>
      <c r="D19" s="4">
        <f>AVERAGE(D4:D18)</f>
        <v>1.02</v>
      </c>
      <c r="E19" s="4">
        <f>AVERAGE(E4:E18)</f>
        <v>0.3473333333333333</v>
      </c>
      <c r="H19" s="11">
        <f>AVERAGE(H5:H18)</f>
        <v>70.71428571428571</v>
      </c>
      <c r="I19" s="11">
        <f>AVERAGE(I4:I18)</f>
        <v>65.4</v>
      </c>
      <c r="J19" s="11">
        <f>AVERAGE(J4:J18)</f>
        <v>54.833333333333336</v>
      </c>
      <c r="L19" s="11">
        <f>AVERAGE(L5:L18)</f>
        <v>29.285714285714285</v>
      </c>
      <c r="M19" s="11">
        <f>AVERAGE(M4:M18)</f>
        <v>34.6</v>
      </c>
      <c r="N19" s="11">
        <f>AVERAGE(N4:N18)</f>
        <v>45.166666666666664</v>
      </c>
    </row>
    <row r="20" spans="3:5" ht="12.75">
      <c r="C20" s="5"/>
      <c r="D20" s="5"/>
      <c r="E20" s="5"/>
    </row>
    <row r="23" spans="3:5" ht="12.75">
      <c r="C23" s="3"/>
      <c r="E23" s="3"/>
    </row>
    <row r="24" spans="3:5" ht="12.75">
      <c r="C24" s="3"/>
      <c r="E24" s="5"/>
    </row>
    <row r="27" spans="3:14" ht="12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3:13" ht="12.75">
      <c r="C28" s="2"/>
      <c r="D28" s="2"/>
      <c r="E28" s="2"/>
      <c r="G28" s="2"/>
      <c r="H28" s="2"/>
      <c r="I28" s="2"/>
      <c r="K28" s="2"/>
      <c r="L28" s="2"/>
      <c r="M28" s="2"/>
    </row>
    <row r="29" spans="3:14" ht="12.75">
      <c r="C29" s="12"/>
      <c r="D29" s="12"/>
      <c r="E29" s="12"/>
      <c r="F29" s="4"/>
      <c r="G29" s="3"/>
      <c r="H29" s="3"/>
      <c r="I29" s="3"/>
      <c r="J29" s="4"/>
      <c r="K29" s="3"/>
      <c r="L29" s="3"/>
      <c r="M29" s="3"/>
      <c r="N29" s="4"/>
    </row>
    <row r="30" spans="3:14" ht="12.75">
      <c r="C30" s="13"/>
      <c r="D30" s="13"/>
      <c r="E30" s="13"/>
      <c r="F30" s="4"/>
      <c r="G30" s="12"/>
      <c r="H30" s="12"/>
      <c r="I30" s="12"/>
      <c r="J30" s="4"/>
      <c r="K30" s="12"/>
      <c r="L30" s="12"/>
      <c r="M30" s="12"/>
      <c r="N30" s="4"/>
    </row>
    <row r="31" spans="3:14" ht="12.75">
      <c r="C31" s="13"/>
      <c r="D31" s="13"/>
      <c r="E31" s="13"/>
      <c r="F31" s="4"/>
      <c r="G31" s="12"/>
      <c r="H31" s="12"/>
      <c r="I31" s="12"/>
      <c r="J31" s="4"/>
      <c r="K31" s="12"/>
      <c r="L31" s="12"/>
      <c r="M31" s="12"/>
      <c r="N31" s="4"/>
    </row>
    <row r="32" spans="3:14" ht="12.75">
      <c r="C32" s="13"/>
      <c r="D32" s="13"/>
      <c r="E32" s="13"/>
      <c r="F32" s="4"/>
      <c r="G32" s="12"/>
      <c r="H32" s="12"/>
      <c r="I32" s="12"/>
      <c r="J32" s="4"/>
      <c r="K32" s="12"/>
      <c r="L32" s="12"/>
      <c r="M32" s="12"/>
      <c r="N32" s="4"/>
    </row>
    <row r="33" spans="3:14" ht="12.75">
      <c r="C33" s="13"/>
      <c r="D33" s="13"/>
      <c r="E33" s="13"/>
      <c r="F33" s="4"/>
      <c r="G33" s="3"/>
      <c r="H33" s="3"/>
      <c r="I33" s="3"/>
      <c r="J33" s="4"/>
      <c r="K33" s="12"/>
      <c r="L33" s="12"/>
      <c r="M33" s="12"/>
      <c r="N33" s="4"/>
    </row>
    <row r="38" spans="3:14" ht="12.7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3:13" ht="12.75">
      <c r="C39" s="2"/>
      <c r="D39" s="2"/>
      <c r="E39" s="2"/>
      <c r="G39" s="2"/>
      <c r="H39" s="2"/>
      <c r="I39" s="2"/>
      <c r="K39" s="2"/>
      <c r="L39" s="2"/>
      <c r="M39" s="2"/>
    </row>
    <row r="40" spans="3:14" ht="12.75">
      <c r="C40" s="12"/>
      <c r="D40" s="12"/>
      <c r="E40" s="12"/>
      <c r="F40" s="4"/>
      <c r="G40" s="3"/>
      <c r="H40" s="3"/>
      <c r="I40" s="3"/>
      <c r="J40" s="4"/>
      <c r="K40" s="3"/>
      <c r="L40" s="3"/>
      <c r="M40" s="3"/>
      <c r="N40" s="4"/>
    </row>
    <row r="41" spans="3:14" ht="12.75">
      <c r="C41" s="13"/>
      <c r="D41" s="13"/>
      <c r="E41" s="13"/>
      <c r="F41" s="4"/>
      <c r="G41" s="12"/>
      <c r="H41" s="12"/>
      <c r="I41" s="12"/>
      <c r="J41" s="4"/>
      <c r="K41" s="12"/>
      <c r="L41" s="12"/>
      <c r="M41" s="12"/>
      <c r="N41" s="4"/>
    </row>
    <row r="42" spans="3:14" ht="12.75">
      <c r="C42" s="13"/>
      <c r="D42" s="13"/>
      <c r="E42" s="13"/>
      <c r="F42" s="4"/>
      <c r="G42" s="12"/>
      <c r="H42" s="12"/>
      <c r="I42" s="12"/>
      <c r="J42" s="4"/>
      <c r="K42" s="12"/>
      <c r="L42" s="12"/>
      <c r="M42" s="12"/>
      <c r="N42" s="4"/>
    </row>
    <row r="43" spans="3:14" ht="12.75">
      <c r="C43" s="13"/>
      <c r="D43" s="13"/>
      <c r="E43" s="13"/>
      <c r="F43" s="4"/>
      <c r="G43" s="12"/>
      <c r="H43" s="12"/>
      <c r="I43" s="12"/>
      <c r="J43" s="4"/>
      <c r="K43" s="12"/>
      <c r="L43" s="12"/>
      <c r="M43" s="12"/>
      <c r="N43" s="4"/>
    </row>
    <row r="44" spans="3:14" ht="12.75">
      <c r="C44" s="13"/>
      <c r="D44" s="13"/>
      <c r="E44" s="13"/>
      <c r="F44" s="4"/>
      <c r="G44" s="3"/>
      <c r="H44" s="3"/>
      <c r="I44" s="3"/>
      <c r="J44" s="4"/>
      <c r="K44" s="12"/>
      <c r="L44" s="12"/>
      <c r="M44" s="12"/>
      <c r="N44" s="4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</sheetData>
  <sheetProtection/>
  <mergeCells count="9">
    <mergeCell ref="C38:F38"/>
    <mergeCell ref="G38:J38"/>
    <mergeCell ref="K38:N38"/>
    <mergeCell ref="L2:N2"/>
    <mergeCell ref="C2:E2"/>
    <mergeCell ref="H2:J2"/>
    <mergeCell ref="C27:F27"/>
    <mergeCell ref="G27:J27"/>
    <mergeCell ref="K27:N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111"/>
  <sheetViews>
    <sheetView zoomScalePageLayoutView="0" workbookViewId="0" topLeftCell="A1">
      <selection activeCell="C28" sqref="C28"/>
    </sheetView>
  </sheetViews>
  <sheetFormatPr defaultColWidth="9.140625" defaultRowHeight="12.75"/>
  <cols>
    <col min="17" max="17" width="7.7109375" style="0" customWidth="1"/>
    <col min="18" max="18" width="6.57421875" style="0" customWidth="1"/>
    <col min="19" max="19" width="6.28125" style="0" customWidth="1"/>
    <col min="20" max="20" width="6.421875" style="0" customWidth="1"/>
    <col min="21" max="21" width="7.421875" style="0" customWidth="1"/>
    <col min="22" max="22" width="7.28125" style="0" customWidth="1"/>
    <col min="23" max="23" width="5.8515625" style="0" customWidth="1"/>
    <col min="24" max="25" width="5.57421875" style="0" customWidth="1"/>
  </cols>
  <sheetData>
    <row r="1" ht="12.75">
      <c r="C1" t="s">
        <v>27</v>
      </c>
    </row>
    <row r="3" spans="3:14" ht="12.75">
      <c r="C3" s="27" t="s">
        <v>16</v>
      </c>
      <c r="D3" s="27"/>
      <c r="E3" s="27"/>
      <c r="F3" s="27"/>
      <c r="G3" s="27" t="s">
        <v>17</v>
      </c>
      <c r="H3" s="27"/>
      <c r="I3" s="27"/>
      <c r="J3" s="27"/>
      <c r="K3" s="27" t="s">
        <v>18</v>
      </c>
      <c r="L3" s="27"/>
      <c r="M3" s="27"/>
      <c r="N3" s="27"/>
    </row>
    <row r="4" spans="3:13" ht="12.75">
      <c r="C4" s="2" t="s">
        <v>11</v>
      </c>
      <c r="D4" s="2" t="s">
        <v>12</v>
      </c>
      <c r="E4" s="2" t="s">
        <v>13</v>
      </c>
      <c r="G4" s="2" t="s">
        <v>11</v>
      </c>
      <c r="H4" s="2" t="s">
        <v>12</v>
      </c>
      <c r="I4" s="2" t="s">
        <v>13</v>
      </c>
      <c r="K4" s="2" t="s">
        <v>11</v>
      </c>
      <c r="L4" s="2" t="s">
        <v>12</v>
      </c>
      <c r="M4" s="2" t="s">
        <v>13</v>
      </c>
    </row>
    <row r="5" spans="2:14" ht="12.75">
      <c r="B5" t="s">
        <v>19</v>
      </c>
      <c r="C5" s="13">
        <v>8.5</v>
      </c>
      <c r="D5" s="13">
        <v>7</v>
      </c>
      <c r="E5" s="13">
        <v>7</v>
      </c>
      <c r="F5" s="4">
        <f>AVERAGE(C5:E5)</f>
        <v>7.5</v>
      </c>
      <c r="G5" s="12">
        <v>6.67</v>
      </c>
      <c r="H5" s="12">
        <v>5</v>
      </c>
      <c r="I5" s="12">
        <v>5.5</v>
      </c>
      <c r="J5" s="4">
        <f>AVERAGE(G5:I5)</f>
        <v>5.723333333333334</v>
      </c>
      <c r="K5" s="3">
        <v>6</v>
      </c>
      <c r="L5" s="3">
        <v>6</v>
      </c>
      <c r="M5" s="3">
        <v>6</v>
      </c>
      <c r="N5" s="4">
        <f>AVERAGE(K5:M5)</f>
        <v>6</v>
      </c>
    </row>
    <row r="6" spans="2:14" ht="12.75">
      <c r="B6" t="s">
        <v>20</v>
      </c>
      <c r="C6" s="12">
        <v>9</v>
      </c>
      <c r="D6" s="12">
        <v>7.3</v>
      </c>
      <c r="E6" s="12">
        <v>6.67</v>
      </c>
      <c r="F6" s="4">
        <f>AVERAGE(C6:E6)</f>
        <v>7.656666666666666</v>
      </c>
      <c r="G6" s="12">
        <v>7.67</v>
      </c>
      <c r="H6" s="12">
        <v>5</v>
      </c>
      <c r="I6" s="12">
        <v>6.33</v>
      </c>
      <c r="J6" s="4">
        <f>AVERAGE(G6:I6)</f>
        <v>6.333333333333333</v>
      </c>
      <c r="K6" s="12">
        <v>6</v>
      </c>
      <c r="L6" s="12">
        <v>4.67</v>
      </c>
      <c r="M6" s="12">
        <v>5</v>
      </c>
      <c r="N6" s="4">
        <f>AVERAGE(K6:M6)</f>
        <v>5.223333333333334</v>
      </c>
    </row>
    <row r="7" spans="2:14" ht="12.75">
      <c r="B7" t="s">
        <v>21</v>
      </c>
      <c r="C7" s="13">
        <v>8.67</v>
      </c>
      <c r="D7" s="13">
        <v>10</v>
      </c>
      <c r="E7" s="13">
        <v>12.67</v>
      </c>
      <c r="F7" s="4">
        <f>AVERAGE(C7:E7)</f>
        <v>10.446666666666667</v>
      </c>
      <c r="G7" s="12">
        <v>8.33</v>
      </c>
      <c r="H7" s="12">
        <v>7.33</v>
      </c>
      <c r="I7" s="12">
        <v>10</v>
      </c>
      <c r="J7" s="4">
        <f>AVERAGE(G7:I7)</f>
        <v>8.553333333333333</v>
      </c>
      <c r="K7" s="12">
        <v>6</v>
      </c>
      <c r="L7" s="12">
        <v>7</v>
      </c>
      <c r="M7" s="12">
        <v>6.33</v>
      </c>
      <c r="N7" s="4">
        <f>AVERAGE(K7:M7)</f>
        <v>6.4433333333333325</v>
      </c>
    </row>
    <row r="8" spans="2:14" ht="12.75">
      <c r="B8" t="s">
        <v>23</v>
      </c>
      <c r="C8" s="13">
        <v>7</v>
      </c>
      <c r="D8" s="13">
        <v>6.5</v>
      </c>
      <c r="E8" s="13">
        <v>5.5</v>
      </c>
      <c r="F8" s="4">
        <f>AVERAGE(C8:E8)</f>
        <v>6.333333333333333</v>
      </c>
      <c r="G8" s="12">
        <v>6</v>
      </c>
      <c r="H8" s="12">
        <v>6.5</v>
      </c>
      <c r="I8" s="12">
        <v>4.5</v>
      </c>
      <c r="J8" s="4">
        <f>AVERAGE(G8:I8)</f>
        <v>5.666666666666667</v>
      </c>
      <c r="K8" s="12">
        <v>4.5</v>
      </c>
      <c r="L8" s="12">
        <v>5</v>
      </c>
      <c r="M8" s="12">
        <v>4.5</v>
      </c>
      <c r="N8" s="4">
        <f>AVERAGE(K8:M8)</f>
        <v>4.666666666666667</v>
      </c>
    </row>
    <row r="9" spans="2:14" ht="12.75">
      <c r="B9" t="s">
        <v>22</v>
      </c>
      <c r="C9" s="7">
        <v>5</v>
      </c>
      <c r="D9" s="7">
        <v>4</v>
      </c>
      <c r="E9" s="7">
        <v>5.5</v>
      </c>
      <c r="F9" s="4">
        <f>AVERAGE(C9:E9)</f>
        <v>4.833333333333333</v>
      </c>
      <c r="G9" s="3">
        <v>7</v>
      </c>
      <c r="H9" s="3">
        <v>5</v>
      </c>
      <c r="I9" s="3">
        <v>5.5</v>
      </c>
      <c r="J9" s="4">
        <f>AVERAGE(G9:I9)</f>
        <v>5.833333333333333</v>
      </c>
      <c r="K9" s="12"/>
      <c r="L9" s="12"/>
      <c r="M9" s="12"/>
      <c r="N9" s="4" t="e">
        <f>AVERAGE(K9:M9)</f>
        <v>#DIV/0!</v>
      </c>
    </row>
    <row r="10" ht="12.75">
      <c r="F10" s="19"/>
    </row>
    <row r="14" spans="3:14" ht="12.75">
      <c r="C14" s="27" t="s">
        <v>24</v>
      </c>
      <c r="D14" s="27"/>
      <c r="E14" s="27"/>
      <c r="F14" s="27"/>
      <c r="G14" s="27" t="s">
        <v>25</v>
      </c>
      <c r="H14" s="27"/>
      <c r="I14" s="27"/>
      <c r="J14" s="27"/>
      <c r="K14" s="27" t="s">
        <v>26</v>
      </c>
      <c r="L14" s="27"/>
      <c r="M14" s="27"/>
      <c r="N14" s="27"/>
    </row>
    <row r="15" spans="3:13" ht="12.75">
      <c r="C15" s="2" t="s">
        <v>11</v>
      </c>
      <c r="D15" s="2" t="s">
        <v>12</v>
      </c>
      <c r="E15" s="2" t="s">
        <v>13</v>
      </c>
      <c r="G15" s="2" t="s">
        <v>11</v>
      </c>
      <c r="H15" s="2" t="s">
        <v>12</v>
      </c>
      <c r="I15" s="2" t="s">
        <v>13</v>
      </c>
      <c r="K15" s="2" t="s">
        <v>11</v>
      </c>
      <c r="L15" s="2" t="s">
        <v>12</v>
      </c>
      <c r="M15" s="2" t="s">
        <v>13</v>
      </c>
    </row>
    <row r="16" spans="2:14" ht="12.75">
      <c r="B16" t="s">
        <v>19</v>
      </c>
      <c r="C16" s="7">
        <v>6</v>
      </c>
      <c r="D16" s="7">
        <v>7</v>
      </c>
      <c r="E16" s="7">
        <v>8</v>
      </c>
      <c r="F16" s="4">
        <f>AVERAGE(C16:E16)</f>
        <v>7</v>
      </c>
      <c r="G16" s="12">
        <v>5.33</v>
      </c>
      <c r="H16" s="12">
        <v>5.33</v>
      </c>
      <c r="I16" s="12">
        <v>7</v>
      </c>
      <c r="J16" s="4">
        <f>AVERAGE(G16:I16)</f>
        <v>5.886666666666667</v>
      </c>
      <c r="K16" s="3">
        <v>6</v>
      </c>
      <c r="L16" s="3">
        <v>7</v>
      </c>
      <c r="M16" s="3">
        <v>9</v>
      </c>
      <c r="N16" s="4">
        <f>AVERAGE(K16:M16)</f>
        <v>7.333333333333333</v>
      </c>
    </row>
    <row r="17" spans="2:14" ht="12.75">
      <c r="B17" t="s">
        <v>20</v>
      </c>
      <c r="C17" s="12">
        <v>7.67</v>
      </c>
      <c r="D17" s="12">
        <v>8.33</v>
      </c>
      <c r="E17" s="12">
        <v>9</v>
      </c>
      <c r="F17" s="4">
        <f>AVERAGE(C17:E17)</f>
        <v>8.333333333333334</v>
      </c>
      <c r="G17" s="12">
        <v>8.33</v>
      </c>
      <c r="H17" s="12">
        <v>8</v>
      </c>
      <c r="I17" s="12">
        <v>10.33</v>
      </c>
      <c r="J17" s="4">
        <f>AVERAGE(G17:I17)</f>
        <v>8.886666666666665</v>
      </c>
      <c r="K17" s="12">
        <v>8</v>
      </c>
      <c r="L17" s="12">
        <v>10</v>
      </c>
      <c r="M17" s="12">
        <v>7</v>
      </c>
      <c r="N17" s="4">
        <f>AVERAGE(K17:M17)</f>
        <v>8.333333333333334</v>
      </c>
    </row>
    <row r="18" spans="2:14" ht="12.75">
      <c r="B18" t="s">
        <v>21</v>
      </c>
      <c r="C18" s="13">
        <v>9.67</v>
      </c>
      <c r="D18" s="13">
        <v>9</v>
      </c>
      <c r="E18" s="13">
        <v>10</v>
      </c>
      <c r="F18" s="4">
        <f>AVERAGE(C18:E18)</f>
        <v>9.556666666666667</v>
      </c>
      <c r="G18" s="12">
        <v>9</v>
      </c>
      <c r="H18" s="12">
        <v>10</v>
      </c>
      <c r="I18" s="12">
        <v>9</v>
      </c>
      <c r="J18" s="4">
        <f>AVERAGE(G18:I18)</f>
        <v>9.333333333333334</v>
      </c>
      <c r="K18" s="12">
        <v>5.67</v>
      </c>
      <c r="L18" s="12">
        <v>6.67</v>
      </c>
      <c r="M18" s="12">
        <v>8</v>
      </c>
      <c r="N18" s="4">
        <f>AVERAGE(K18:M18)</f>
        <v>6.78</v>
      </c>
    </row>
    <row r="19" spans="2:14" ht="12.75">
      <c r="B19" t="s">
        <v>23</v>
      </c>
      <c r="C19" s="13">
        <v>6</v>
      </c>
      <c r="D19" s="13">
        <v>7.5</v>
      </c>
      <c r="E19" s="13">
        <v>8.5</v>
      </c>
      <c r="F19" s="4">
        <f>AVERAGE(C19:E19)</f>
        <v>7.333333333333333</v>
      </c>
      <c r="G19" s="12">
        <v>6.5</v>
      </c>
      <c r="H19" s="12">
        <v>6</v>
      </c>
      <c r="I19" s="12">
        <v>6</v>
      </c>
      <c r="J19" s="4">
        <f>AVERAGE(G19:I19)</f>
        <v>6.166666666666667</v>
      </c>
      <c r="K19" s="12">
        <v>6</v>
      </c>
      <c r="L19" s="12">
        <v>7</v>
      </c>
      <c r="M19" s="12">
        <v>7</v>
      </c>
      <c r="N19" s="4">
        <f>AVERAGE(K19:M19)</f>
        <v>6.666666666666667</v>
      </c>
    </row>
    <row r="20" spans="2:14" ht="12.75">
      <c r="B20" t="s">
        <v>22</v>
      </c>
      <c r="C20" s="7">
        <v>8</v>
      </c>
      <c r="D20" s="7">
        <v>10</v>
      </c>
      <c r="E20" s="7">
        <v>6</v>
      </c>
      <c r="F20" s="4">
        <f>AVERAGE(C20:E20)</f>
        <v>8</v>
      </c>
      <c r="G20" s="3">
        <v>8.5</v>
      </c>
      <c r="H20" s="3">
        <v>8</v>
      </c>
      <c r="I20" s="3">
        <v>8.5</v>
      </c>
      <c r="J20" s="4">
        <f>AVERAGE(G20:I20)</f>
        <v>8.333333333333334</v>
      </c>
      <c r="K20" s="12"/>
      <c r="L20" s="12"/>
      <c r="M20" s="12"/>
      <c r="N20" s="4" t="e">
        <f>AVERAGE(K20:M20)</f>
        <v>#DIV/0!</v>
      </c>
    </row>
    <row r="24" ht="12.75">
      <c r="D24" t="s">
        <v>51</v>
      </c>
    </row>
    <row r="25" spans="3:21" ht="12.75">
      <c r="C25" s="22" t="s">
        <v>50</v>
      </c>
      <c r="H25" s="7"/>
      <c r="M25" s="13"/>
      <c r="N25" s="13"/>
      <c r="O25" s="13"/>
      <c r="Q25" s="12"/>
      <c r="R25" s="13"/>
      <c r="S25" s="13"/>
      <c r="T25" s="13"/>
      <c r="U25" s="13"/>
    </row>
    <row r="26" spans="3:21" ht="12.75">
      <c r="C26" s="12"/>
      <c r="H26" s="12"/>
      <c r="M26" s="13"/>
      <c r="N26" s="13"/>
      <c r="O26" s="13"/>
      <c r="Q26" s="12"/>
      <c r="R26" s="13"/>
      <c r="S26" s="13"/>
      <c r="T26" s="13"/>
      <c r="U26" s="13"/>
    </row>
    <row r="27" spans="2:25" s="21" customFormat="1" ht="12.75">
      <c r="B27" s="21" t="s">
        <v>48</v>
      </c>
      <c r="C27" s="20">
        <v>10</v>
      </c>
      <c r="D27" s="21">
        <v>1</v>
      </c>
      <c r="E27" s="21">
        <v>4</v>
      </c>
      <c r="G27" s="20" t="s">
        <v>49</v>
      </c>
      <c r="H27" s="20">
        <v>10</v>
      </c>
      <c r="I27" s="21">
        <v>1</v>
      </c>
      <c r="J27" s="21">
        <v>4</v>
      </c>
      <c r="L27" s="21" t="s">
        <v>21</v>
      </c>
      <c r="M27" s="20">
        <v>10</v>
      </c>
      <c r="N27" s="21">
        <v>1</v>
      </c>
      <c r="O27" s="21">
        <v>4</v>
      </c>
      <c r="Q27" s="20" t="s">
        <v>52</v>
      </c>
      <c r="R27" s="20">
        <v>10</v>
      </c>
      <c r="S27" s="21">
        <v>1</v>
      </c>
      <c r="T27" s="21">
        <v>4</v>
      </c>
      <c r="U27" s="20"/>
      <c r="V27" s="21" t="s">
        <v>53</v>
      </c>
      <c r="W27" s="20">
        <v>10</v>
      </c>
      <c r="X27" s="21">
        <v>1</v>
      </c>
      <c r="Y27" s="21">
        <v>4</v>
      </c>
    </row>
    <row r="28" spans="3:24" ht="12.75">
      <c r="C28" s="12">
        <v>5.5</v>
      </c>
      <c r="D28" s="12">
        <v>5</v>
      </c>
      <c r="E28" s="3">
        <v>5</v>
      </c>
      <c r="H28" s="12">
        <v>5</v>
      </c>
      <c r="I28" s="12">
        <v>7.67</v>
      </c>
      <c r="J28" s="12">
        <v>9.67</v>
      </c>
      <c r="M28" s="12">
        <v>3.33</v>
      </c>
      <c r="N28" s="12">
        <v>5</v>
      </c>
      <c r="O28" s="12">
        <v>6.33</v>
      </c>
      <c r="Q28" s="12"/>
      <c r="R28" s="12">
        <v>6</v>
      </c>
      <c r="S28" s="12">
        <v>9.5</v>
      </c>
      <c r="T28" s="12">
        <v>11</v>
      </c>
      <c r="U28" s="13"/>
      <c r="W28" s="12">
        <v>5.5</v>
      </c>
      <c r="X28" s="12">
        <v>9.5</v>
      </c>
    </row>
    <row r="29" spans="2:24" ht="12.75">
      <c r="B29" s="12"/>
      <c r="C29" s="12">
        <v>7.5</v>
      </c>
      <c r="D29" s="12">
        <v>4</v>
      </c>
      <c r="E29" s="3">
        <v>12</v>
      </c>
      <c r="G29" s="3"/>
      <c r="H29" s="12">
        <v>3</v>
      </c>
      <c r="I29" s="12">
        <v>4.33</v>
      </c>
      <c r="J29" s="12">
        <v>5.67</v>
      </c>
      <c r="L29" s="13"/>
      <c r="M29" s="12">
        <v>4</v>
      </c>
      <c r="N29" s="12">
        <v>3</v>
      </c>
      <c r="O29" s="12">
        <v>4.33</v>
      </c>
      <c r="Q29" s="12"/>
      <c r="R29" s="12">
        <v>7.5</v>
      </c>
      <c r="S29" s="12">
        <v>7.5</v>
      </c>
      <c r="T29" s="12">
        <v>10.5</v>
      </c>
      <c r="U29" s="13"/>
      <c r="W29" s="12">
        <v>2</v>
      </c>
      <c r="X29" s="12">
        <v>8</v>
      </c>
    </row>
    <row r="30" spans="2:24" ht="12.75">
      <c r="B30" s="12"/>
      <c r="C30" s="12">
        <v>4</v>
      </c>
      <c r="D30" s="12">
        <v>4.33</v>
      </c>
      <c r="E30" s="3">
        <v>7</v>
      </c>
      <c r="F30" s="12"/>
      <c r="G30" s="3"/>
      <c r="H30" s="12">
        <v>6.67</v>
      </c>
      <c r="I30" s="12">
        <v>4.33</v>
      </c>
      <c r="J30" s="12">
        <v>8</v>
      </c>
      <c r="K30" s="12"/>
      <c r="L30" s="13"/>
      <c r="M30" s="12">
        <v>6.33</v>
      </c>
      <c r="N30" s="12">
        <v>4.33</v>
      </c>
      <c r="O30" s="12">
        <v>4.33</v>
      </c>
      <c r="Q30" s="12"/>
      <c r="R30" s="12">
        <v>5</v>
      </c>
      <c r="S30" s="12">
        <v>8</v>
      </c>
      <c r="T30" s="12">
        <v>7.5</v>
      </c>
      <c r="U30" s="13"/>
      <c r="W30" s="12">
        <v>4.5</v>
      </c>
      <c r="X30" s="12">
        <v>4</v>
      </c>
    </row>
    <row r="31" spans="2:24" ht="12.75">
      <c r="B31" s="12"/>
      <c r="C31" s="12">
        <v>2.5</v>
      </c>
      <c r="D31" s="12">
        <v>5.67</v>
      </c>
      <c r="E31" s="3">
        <v>3</v>
      </c>
      <c r="F31" s="12"/>
      <c r="G31" s="3"/>
      <c r="H31" s="12">
        <v>2.67</v>
      </c>
      <c r="I31" s="12">
        <v>6.33</v>
      </c>
      <c r="J31" s="12">
        <v>7.33</v>
      </c>
      <c r="K31" s="3"/>
      <c r="L31" s="12"/>
      <c r="M31" s="12">
        <v>3.67</v>
      </c>
      <c r="N31" s="12">
        <v>3.33</v>
      </c>
      <c r="O31" s="12">
        <v>6</v>
      </c>
      <c r="Q31" s="3"/>
      <c r="R31" s="12">
        <v>7.5</v>
      </c>
      <c r="S31" s="12">
        <v>10</v>
      </c>
      <c r="T31" s="12">
        <v>20</v>
      </c>
      <c r="W31" s="12">
        <v>7.5</v>
      </c>
      <c r="X31" s="12">
        <v>4</v>
      </c>
    </row>
    <row r="32" spans="2:24" ht="12.75">
      <c r="B32" s="12"/>
      <c r="C32" s="12">
        <v>5.5</v>
      </c>
      <c r="D32" s="12">
        <v>7.67</v>
      </c>
      <c r="E32" s="3">
        <v>10</v>
      </c>
      <c r="F32" s="12"/>
      <c r="G32" s="3"/>
      <c r="H32" s="12">
        <v>3.33</v>
      </c>
      <c r="I32" s="12">
        <v>6.33</v>
      </c>
      <c r="J32" s="12">
        <v>7.67</v>
      </c>
      <c r="K32" s="3"/>
      <c r="L32" s="12"/>
      <c r="M32" s="12">
        <v>3</v>
      </c>
      <c r="N32" s="12">
        <v>4.67</v>
      </c>
      <c r="O32" s="12">
        <v>6</v>
      </c>
      <c r="Q32" s="3"/>
      <c r="R32" s="12">
        <v>5.5</v>
      </c>
      <c r="S32" s="12">
        <v>3.5</v>
      </c>
      <c r="T32" s="12">
        <v>10.5</v>
      </c>
      <c r="W32" s="12">
        <v>9</v>
      </c>
      <c r="X32" s="12">
        <v>4</v>
      </c>
    </row>
    <row r="33" spans="2:24" ht="12.75">
      <c r="B33" s="12"/>
      <c r="C33" s="12">
        <v>8</v>
      </c>
      <c r="D33" s="12">
        <v>4.33</v>
      </c>
      <c r="E33" s="3">
        <v>9</v>
      </c>
      <c r="F33" s="12"/>
      <c r="G33" s="3"/>
      <c r="H33" s="12">
        <v>12.33</v>
      </c>
      <c r="I33" s="12">
        <v>5.67</v>
      </c>
      <c r="J33" s="12">
        <v>8.67</v>
      </c>
      <c r="K33" s="3"/>
      <c r="L33" s="12"/>
      <c r="M33" s="12">
        <v>3.67</v>
      </c>
      <c r="N33" s="12">
        <v>4</v>
      </c>
      <c r="O33" s="12">
        <v>5.67</v>
      </c>
      <c r="Q33" s="3"/>
      <c r="R33" s="12">
        <v>7</v>
      </c>
      <c r="S33" s="12">
        <v>3.5</v>
      </c>
      <c r="T33" s="12">
        <v>5</v>
      </c>
      <c r="W33" s="12">
        <v>7</v>
      </c>
      <c r="X33" s="12">
        <v>3.5</v>
      </c>
    </row>
    <row r="34" spans="2:24" ht="12.75">
      <c r="B34" s="12"/>
      <c r="C34" s="12">
        <v>3</v>
      </c>
      <c r="D34" s="12">
        <v>9.33</v>
      </c>
      <c r="E34" s="3">
        <v>14</v>
      </c>
      <c r="F34" s="5"/>
      <c r="G34" s="5"/>
      <c r="H34" s="12">
        <v>8</v>
      </c>
      <c r="I34" s="12">
        <v>12.67</v>
      </c>
      <c r="J34" s="12">
        <v>12</v>
      </c>
      <c r="K34" s="3"/>
      <c r="L34" s="12"/>
      <c r="M34" s="12">
        <v>3</v>
      </c>
      <c r="N34" s="12">
        <v>3</v>
      </c>
      <c r="O34" s="12">
        <v>5</v>
      </c>
      <c r="Q34" s="3"/>
      <c r="R34" s="12">
        <v>6</v>
      </c>
      <c r="S34" s="12">
        <v>14</v>
      </c>
      <c r="T34" s="12">
        <v>14.5</v>
      </c>
      <c r="W34" s="12">
        <v>10.5</v>
      </c>
      <c r="X34" s="12">
        <v>5</v>
      </c>
    </row>
    <row r="35" spans="2:24" ht="12.75">
      <c r="B35" s="12"/>
      <c r="C35" s="12">
        <v>4</v>
      </c>
      <c r="D35" s="12">
        <v>6.33</v>
      </c>
      <c r="E35" s="3">
        <v>7</v>
      </c>
      <c r="F35" s="3"/>
      <c r="G35" s="3"/>
      <c r="H35" s="12">
        <v>4</v>
      </c>
      <c r="I35" s="12">
        <v>12.67</v>
      </c>
      <c r="J35" s="12">
        <v>4.33</v>
      </c>
      <c r="K35" s="3"/>
      <c r="L35" s="12"/>
      <c r="M35" s="12">
        <v>3</v>
      </c>
      <c r="N35" s="12">
        <v>2.67</v>
      </c>
      <c r="O35" s="12">
        <v>4</v>
      </c>
      <c r="Q35" s="3"/>
      <c r="R35" s="12">
        <v>7.5</v>
      </c>
      <c r="S35" s="12">
        <v>11</v>
      </c>
      <c r="T35" s="12">
        <v>13</v>
      </c>
      <c r="W35" s="12">
        <v>10</v>
      </c>
      <c r="X35" s="12">
        <v>5</v>
      </c>
    </row>
    <row r="36" spans="2:24" ht="12.75">
      <c r="B36" s="12"/>
      <c r="C36" s="12">
        <v>5</v>
      </c>
      <c r="D36" s="12">
        <v>8</v>
      </c>
      <c r="E36" s="3">
        <v>4</v>
      </c>
      <c r="F36" s="3"/>
      <c r="G36" s="3"/>
      <c r="H36" s="12">
        <v>6.33</v>
      </c>
      <c r="I36" s="12">
        <v>3.33</v>
      </c>
      <c r="J36" s="12">
        <v>6</v>
      </c>
      <c r="K36" s="3"/>
      <c r="L36" s="12"/>
      <c r="M36" s="12">
        <v>3.33</v>
      </c>
      <c r="N36" s="12">
        <v>4</v>
      </c>
      <c r="O36" s="12">
        <v>4.33</v>
      </c>
      <c r="Q36" s="3"/>
      <c r="R36" s="12">
        <v>6.5</v>
      </c>
      <c r="S36" s="12">
        <v>9.5</v>
      </c>
      <c r="T36" s="12">
        <v>11.5</v>
      </c>
      <c r="W36" s="12">
        <v>5</v>
      </c>
      <c r="X36" s="12">
        <v>5</v>
      </c>
    </row>
    <row r="37" spans="2:24" ht="12.75">
      <c r="B37" s="12"/>
      <c r="C37" s="12">
        <v>8</v>
      </c>
      <c r="D37" s="12">
        <v>14</v>
      </c>
      <c r="E37" s="3">
        <v>7</v>
      </c>
      <c r="F37" s="3"/>
      <c r="G37" s="3"/>
      <c r="H37" s="12">
        <v>7.67</v>
      </c>
      <c r="I37" s="12">
        <v>7.33</v>
      </c>
      <c r="J37" s="12">
        <v>8</v>
      </c>
      <c r="K37" s="3"/>
      <c r="L37" s="12"/>
      <c r="M37" s="12">
        <v>2</v>
      </c>
      <c r="N37" s="12">
        <v>3.33</v>
      </c>
      <c r="O37" s="12">
        <v>3</v>
      </c>
      <c r="Q37" s="3"/>
      <c r="R37" s="12">
        <v>7.5</v>
      </c>
      <c r="S37" s="12">
        <v>13</v>
      </c>
      <c r="T37" s="12">
        <v>6.5</v>
      </c>
      <c r="W37" s="12">
        <v>11.5</v>
      </c>
      <c r="X37" s="12">
        <v>4.5</v>
      </c>
    </row>
    <row r="38" spans="2:25" ht="12.75">
      <c r="B38" s="12"/>
      <c r="C38" s="8">
        <f>AVERAGE(C28:C37)</f>
        <v>5.3</v>
      </c>
      <c r="D38" s="8">
        <f aca="true" t="shared" si="0" ref="D38:Y38">AVERAGE(D28:D37)</f>
        <v>6.866</v>
      </c>
      <c r="E38" s="8">
        <f t="shared" si="0"/>
        <v>7.8</v>
      </c>
      <c r="F38" s="8" t="e">
        <f t="shared" si="0"/>
        <v>#DIV/0!</v>
      </c>
      <c r="G38" s="8" t="e">
        <f t="shared" si="0"/>
        <v>#DIV/0!</v>
      </c>
      <c r="H38" s="8">
        <f t="shared" si="0"/>
        <v>5.9</v>
      </c>
      <c r="I38" s="8">
        <f t="shared" si="0"/>
        <v>7.066</v>
      </c>
      <c r="J38" s="8">
        <f t="shared" si="0"/>
        <v>7.734</v>
      </c>
      <c r="K38" s="8" t="e">
        <f t="shared" si="0"/>
        <v>#DIV/0!</v>
      </c>
      <c r="L38" s="8" t="e">
        <f t="shared" si="0"/>
        <v>#DIV/0!</v>
      </c>
      <c r="M38" s="8">
        <f t="shared" si="0"/>
        <v>3.533</v>
      </c>
      <c r="N38" s="8">
        <f t="shared" si="0"/>
        <v>3.7329999999999997</v>
      </c>
      <c r="O38" s="8">
        <f t="shared" si="0"/>
        <v>4.899</v>
      </c>
      <c r="P38" s="8" t="e">
        <f t="shared" si="0"/>
        <v>#DIV/0!</v>
      </c>
      <c r="Q38" s="8" t="e">
        <f t="shared" si="0"/>
        <v>#DIV/0!</v>
      </c>
      <c r="R38" s="8">
        <f t="shared" si="0"/>
        <v>6.6</v>
      </c>
      <c r="S38" s="8">
        <f t="shared" si="0"/>
        <v>8.95</v>
      </c>
      <c r="T38" s="8">
        <f t="shared" si="0"/>
        <v>11</v>
      </c>
      <c r="U38" s="8" t="e">
        <f t="shared" si="0"/>
        <v>#DIV/0!</v>
      </c>
      <c r="V38" s="8" t="e">
        <f t="shared" si="0"/>
        <v>#DIV/0!</v>
      </c>
      <c r="W38" s="8">
        <f t="shared" si="0"/>
        <v>7.25</v>
      </c>
      <c r="X38" s="8">
        <f t="shared" si="0"/>
        <v>5.25</v>
      </c>
      <c r="Y38" s="8" t="e">
        <f t="shared" si="0"/>
        <v>#DIV/0!</v>
      </c>
    </row>
    <row r="39" spans="2:20" ht="12.75">
      <c r="B39" s="12"/>
      <c r="C39" s="7"/>
      <c r="E39" s="12"/>
      <c r="F39" s="12"/>
      <c r="G39" s="12"/>
      <c r="H39" s="7"/>
      <c r="J39" s="12"/>
      <c r="K39" s="3"/>
      <c r="L39" s="12"/>
      <c r="M39" s="12"/>
      <c r="N39" s="12"/>
      <c r="O39" s="12"/>
      <c r="Q39" s="3"/>
      <c r="R39" s="12"/>
      <c r="S39" s="12"/>
      <c r="T39" s="12"/>
    </row>
    <row r="40" spans="2:20" ht="12.75">
      <c r="B40" s="12"/>
      <c r="C40" s="12"/>
      <c r="D40" s="5"/>
      <c r="E40" s="5"/>
      <c r="F40" s="5"/>
      <c r="G40" s="12"/>
      <c r="H40" s="12"/>
      <c r="I40" s="13"/>
      <c r="J40" s="12"/>
      <c r="K40" s="3"/>
      <c r="L40" s="12"/>
      <c r="M40" s="12"/>
      <c r="N40" s="12"/>
      <c r="O40" s="12"/>
      <c r="Q40" s="3"/>
      <c r="R40" s="12"/>
      <c r="S40" s="12"/>
      <c r="T40" s="12"/>
    </row>
    <row r="41" spans="2:20" ht="12.75">
      <c r="B41" s="12"/>
      <c r="C41" s="22" t="s">
        <v>54</v>
      </c>
      <c r="D41" s="12"/>
      <c r="E41" s="12"/>
      <c r="F41" s="12"/>
      <c r="G41" s="12"/>
      <c r="H41" s="12"/>
      <c r="I41" s="13"/>
      <c r="J41" s="12"/>
      <c r="K41" s="3"/>
      <c r="L41" s="12"/>
      <c r="M41" s="12"/>
      <c r="N41" s="12"/>
      <c r="O41" s="12"/>
      <c r="Q41" s="3"/>
      <c r="R41" s="12"/>
      <c r="S41" s="12"/>
      <c r="T41" s="12"/>
    </row>
    <row r="42" spans="2:25" ht="12.75">
      <c r="B42" s="21" t="s">
        <v>48</v>
      </c>
      <c r="C42" s="20">
        <v>10</v>
      </c>
      <c r="D42" s="21">
        <v>1</v>
      </c>
      <c r="E42" s="21">
        <v>4</v>
      </c>
      <c r="F42" s="21"/>
      <c r="G42" s="20" t="s">
        <v>49</v>
      </c>
      <c r="H42" s="20">
        <v>10</v>
      </c>
      <c r="I42" s="21">
        <v>1</v>
      </c>
      <c r="J42" s="21">
        <v>4</v>
      </c>
      <c r="K42" s="21"/>
      <c r="L42" s="21" t="s">
        <v>21</v>
      </c>
      <c r="M42" s="20">
        <v>10</v>
      </c>
      <c r="N42" s="21">
        <v>1</v>
      </c>
      <c r="O42" s="21">
        <v>4</v>
      </c>
      <c r="P42" s="21"/>
      <c r="Q42" s="20" t="s">
        <v>52</v>
      </c>
      <c r="R42" s="20">
        <v>10</v>
      </c>
      <c r="S42" s="21">
        <v>1</v>
      </c>
      <c r="T42" s="21">
        <v>4</v>
      </c>
      <c r="U42" s="20"/>
      <c r="V42" s="21" t="s">
        <v>53</v>
      </c>
      <c r="W42" s="20">
        <v>10</v>
      </c>
      <c r="X42" s="21">
        <v>1</v>
      </c>
      <c r="Y42" s="21">
        <v>4</v>
      </c>
    </row>
    <row r="43" spans="2:24" ht="12.75">
      <c r="B43" s="12"/>
      <c r="C43" s="12">
        <v>9</v>
      </c>
      <c r="D43" s="12">
        <v>9.33</v>
      </c>
      <c r="E43" s="12">
        <v>6.5</v>
      </c>
      <c r="F43" s="12"/>
      <c r="G43" s="12"/>
      <c r="H43" s="12">
        <v>7.67</v>
      </c>
      <c r="I43" s="12">
        <v>5.33</v>
      </c>
      <c r="J43" s="12">
        <v>9</v>
      </c>
      <c r="M43" s="12">
        <v>4</v>
      </c>
      <c r="N43" s="12">
        <v>4.33</v>
      </c>
      <c r="O43" s="12">
        <v>10</v>
      </c>
      <c r="R43" s="12">
        <v>4.5</v>
      </c>
      <c r="S43" s="12">
        <v>5</v>
      </c>
      <c r="T43" s="13">
        <v>6</v>
      </c>
      <c r="W43" s="12">
        <v>7.5</v>
      </c>
      <c r="X43" s="12">
        <v>5.5</v>
      </c>
    </row>
    <row r="44" spans="2:24" ht="12.75">
      <c r="B44" s="12"/>
      <c r="C44" s="12">
        <v>7.5</v>
      </c>
      <c r="D44" s="12">
        <v>7.67</v>
      </c>
      <c r="E44" s="12">
        <v>9</v>
      </c>
      <c r="F44" s="12"/>
      <c r="G44" s="12"/>
      <c r="H44" s="12">
        <v>4.33</v>
      </c>
      <c r="I44" s="12">
        <v>8</v>
      </c>
      <c r="J44" s="12">
        <v>6</v>
      </c>
      <c r="M44" s="12">
        <v>2.33</v>
      </c>
      <c r="N44" s="12">
        <v>4.67</v>
      </c>
      <c r="O44" s="12">
        <v>6.67</v>
      </c>
      <c r="R44" s="12">
        <v>7.5</v>
      </c>
      <c r="S44" s="12">
        <v>4.5</v>
      </c>
      <c r="T44" s="12">
        <v>6</v>
      </c>
      <c r="W44" s="12">
        <v>4.5</v>
      </c>
      <c r="X44" s="12">
        <v>5.5</v>
      </c>
    </row>
    <row r="45" spans="2:24" ht="12.75">
      <c r="B45" s="12"/>
      <c r="C45" s="12">
        <v>10.5</v>
      </c>
      <c r="D45" s="12">
        <v>4.67</v>
      </c>
      <c r="E45" s="12">
        <v>6.5</v>
      </c>
      <c r="F45" s="12"/>
      <c r="G45" s="12"/>
      <c r="H45" s="12">
        <v>4.67</v>
      </c>
      <c r="I45" s="12">
        <v>5.33</v>
      </c>
      <c r="J45" s="12">
        <v>5</v>
      </c>
      <c r="M45" s="12">
        <v>3.33</v>
      </c>
      <c r="N45" s="12">
        <v>5</v>
      </c>
      <c r="O45" s="12">
        <v>5.67</v>
      </c>
      <c r="R45" s="12">
        <v>11.5</v>
      </c>
      <c r="S45" s="12">
        <v>7</v>
      </c>
      <c r="T45" s="12">
        <v>8</v>
      </c>
      <c r="W45" s="12">
        <v>5</v>
      </c>
      <c r="X45" s="12">
        <v>6</v>
      </c>
    </row>
    <row r="46" spans="2:24" ht="12.75">
      <c r="B46" s="12"/>
      <c r="C46" s="12">
        <v>5</v>
      </c>
      <c r="D46" s="12">
        <v>6.67</v>
      </c>
      <c r="E46" s="12">
        <v>8.5</v>
      </c>
      <c r="F46" s="12"/>
      <c r="G46" s="12"/>
      <c r="H46" s="12">
        <v>4</v>
      </c>
      <c r="I46" s="12">
        <v>5.33</v>
      </c>
      <c r="J46" s="12">
        <v>5</v>
      </c>
      <c r="M46" s="12">
        <v>3.67</v>
      </c>
      <c r="N46" s="12">
        <v>5</v>
      </c>
      <c r="O46" s="12">
        <v>6</v>
      </c>
      <c r="R46" s="12">
        <v>4.5</v>
      </c>
      <c r="S46" s="12">
        <v>7.5</v>
      </c>
      <c r="T46" s="12">
        <v>8</v>
      </c>
      <c r="W46" s="12">
        <v>7.5</v>
      </c>
      <c r="X46" s="12">
        <v>3.5</v>
      </c>
    </row>
    <row r="47" spans="2:24" ht="12.75">
      <c r="B47" s="12"/>
      <c r="C47" s="12">
        <v>4.5</v>
      </c>
      <c r="D47" s="12">
        <v>5</v>
      </c>
      <c r="E47" s="12">
        <v>9</v>
      </c>
      <c r="F47" s="12"/>
      <c r="G47" s="12"/>
      <c r="H47" s="12">
        <v>5</v>
      </c>
      <c r="I47" s="12">
        <v>6.33</v>
      </c>
      <c r="J47" s="12">
        <v>5</v>
      </c>
      <c r="M47" s="12">
        <v>4</v>
      </c>
      <c r="N47" s="12">
        <v>5</v>
      </c>
      <c r="O47" s="12">
        <v>5.67</v>
      </c>
      <c r="R47" s="12">
        <v>3.5</v>
      </c>
      <c r="S47" s="12">
        <v>5.5</v>
      </c>
      <c r="T47" s="12">
        <v>7</v>
      </c>
      <c r="W47" s="12">
        <v>7.5</v>
      </c>
      <c r="X47" s="12">
        <v>4.5</v>
      </c>
    </row>
    <row r="48" spans="2:24" ht="12.75">
      <c r="B48" s="12"/>
      <c r="C48" s="12">
        <v>7.5</v>
      </c>
      <c r="D48" s="12">
        <v>4</v>
      </c>
      <c r="E48" s="12">
        <v>7</v>
      </c>
      <c r="F48" s="12"/>
      <c r="G48" s="12"/>
      <c r="H48" s="12">
        <v>6</v>
      </c>
      <c r="I48" s="12">
        <v>6.33</v>
      </c>
      <c r="J48" s="12">
        <v>8</v>
      </c>
      <c r="M48" s="12">
        <v>2.33</v>
      </c>
      <c r="N48" s="12">
        <v>2.67</v>
      </c>
      <c r="O48" s="12">
        <v>6</v>
      </c>
      <c r="R48" s="12">
        <v>7</v>
      </c>
      <c r="S48" s="12">
        <v>6.5</v>
      </c>
      <c r="T48" s="12">
        <v>9</v>
      </c>
      <c r="W48" s="12">
        <v>7.5</v>
      </c>
      <c r="X48" s="12">
        <v>4.5</v>
      </c>
    </row>
    <row r="49" spans="2:24" ht="12.75">
      <c r="B49" s="12"/>
      <c r="C49" s="12">
        <v>2.5</v>
      </c>
      <c r="D49" s="12">
        <v>6.67</v>
      </c>
      <c r="E49" s="12">
        <v>3.5</v>
      </c>
      <c r="F49" s="12"/>
      <c r="G49" s="12"/>
      <c r="H49" s="12">
        <v>3.33</v>
      </c>
      <c r="I49" s="12">
        <v>5.33</v>
      </c>
      <c r="J49" s="12">
        <v>5</v>
      </c>
      <c r="M49" s="12">
        <v>2.67</v>
      </c>
      <c r="N49" s="12">
        <v>3.33</v>
      </c>
      <c r="O49" s="12">
        <v>7.33</v>
      </c>
      <c r="R49" s="12">
        <v>5.5</v>
      </c>
      <c r="S49" s="12">
        <v>7</v>
      </c>
      <c r="T49" s="12">
        <v>12</v>
      </c>
      <c r="W49" s="12">
        <v>7.5</v>
      </c>
      <c r="X49" s="12">
        <v>3.5</v>
      </c>
    </row>
    <row r="50" spans="2:24" ht="12.75">
      <c r="B50" s="12"/>
      <c r="C50" s="12">
        <v>8</v>
      </c>
      <c r="D50" s="12">
        <v>5.67</v>
      </c>
      <c r="E50" s="12">
        <v>4</v>
      </c>
      <c r="F50" s="12"/>
      <c r="G50" s="12"/>
      <c r="H50" s="12">
        <v>6</v>
      </c>
      <c r="I50" s="12">
        <v>11</v>
      </c>
      <c r="J50" s="12">
        <v>3</v>
      </c>
      <c r="M50" s="12">
        <v>3.67</v>
      </c>
      <c r="N50" s="12">
        <v>4.67</v>
      </c>
      <c r="O50" s="12">
        <v>7.33</v>
      </c>
      <c r="R50" s="12">
        <v>7</v>
      </c>
      <c r="S50" s="12">
        <v>11</v>
      </c>
      <c r="T50" s="12">
        <v>10</v>
      </c>
      <c r="W50" s="12">
        <v>5</v>
      </c>
      <c r="X50" s="12">
        <v>6</v>
      </c>
    </row>
    <row r="51" spans="2:24" ht="12.75">
      <c r="B51" s="12"/>
      <c r="C51" s="12">
        <v>4</v>
      </c>
      <c r="D51" s="12">
        <v>8.33</v>
      </c>
      <c r="E51" s="12">
        <v>8.5</v>
      </c>
      <c r="F51" s="12"/>
      <c r="G51" s="12"/>
      <c r="H51" s="12">
        <v>5.67</v>
      </c>
      <c r="I51" s="12">
        <v>9.67</v>
      </c>
      <c r="J51" s="12">
        <v>3</v>
      </c>
      <c r="M51" s="12">
        <v>3.33</v>
      </c>
      <c r="N51" s="12">
        <v>3</v>
      </c>
      <c r="O51" s="12">
        <v>5.33</v>
      </c>
      <c r="R51" s="12">
        <v>4.5</v>
      </c>
      <c r="S51" s="12">
        <v>9</v>
      </c>
      <c r="T51" s="12">
        <v>5</v>
      </c>
      <c r="W51" s="12">
        <v>4.5</v>
      </c>
      <c r="X51" s="12">
        <v>5.5</v>
      </c>
    </row>
    <row r="52" spans="2:24" ht="12.75">
      <c r="B52" s="12"/>
      <c r="C52" s="12">
        <v>7</v>
      </c>
      <c r="D52" s="12">
        <v>6.33</v>
      </c>
      <c r="E52" s="12">
        <v>5</v>
      </c>
      <c r="F52" s="12"/>
      <c r="G52" s="12"/>
      <c r="H52" s="12">
        <v>3.67</v>
      </c>
      <c r="I52" s="12">
        <v>5.33</v>
      </c>
      <c r="J52" s="12">
        <v>6</v>
      </c>
      <c r="M52" s="12">
        <v>4.33</v>
      </c>
      <c r="N52" s="12">
        <v>4</v>
      </c>
      <c r="O52" s="12">
        <v>7.33</v>
      </c>
      <c r="R52" s="12">
        <v>4.5</v>
      </c>
      <c r="S52" s="12">
        <v>4</v>
      </c>
      <c r="T52" s="12">
        <v>8</v>
      </c>
      <c r="W52" s="12">
        <v>7.5</v>
      </c>
      <c r="X52" s="12">
        <v>5.5</v>
      </c>
    </row>
    <row r="53" spans="2:24" ht="12.75">
      <c r="B53" s="12"/>
      <c r="C53" s="5">
        <f>AVERAGE(C43:C52)</f>
        <v>6.55</v>
      </c>
      <c r="D53" s="5">
        <f aca="true" t="shared" si="1" ref="D53:X53">AVERAGE(D43:D52)</f>
        <v>6.434</v>
      </c>
      <c r="E53" s="5">
        <f t="shared" si="1"/>
        <v>6.75</v>
      </c>
      <c r="F53" s="5" t="e">
        <f t="shared" si="1"/>
        <v>#DIV/0!</v>
      </c>
      <c r="G53" s="5" t="e">
        <f t="shared" si="1"/>
        <v>#DIV/0!</v>
      </c>
      <c r="H53" s="5">
        <f t="shared" si="1"/>
        <v>5.034000000000001</v>
      </c>
      <c r="I53" s="5">
        <f t="shared" si="1"/>
        <v>6.798</v>
      </c>
      <c r="J53" s="5">
        <f t="shared" si="1"/>
        <v>5.5</v>
      </c>
      <c r="K53" s="5" t="e">
        <f t="shared" si="1"/>
        <v>#DIV/0!</v>
      </c>
      <c r="L53" s="5" t="e">
        <f t="shared" si="1"/>
        <v>#DIV/0!</v>
      </c>
      <c r="M53" s="5">
        <f t="shared" si="1"/>
        <v>3.3659999999999997</v>
      </c>
      <c r="N53" s="5">
        <f t="shared" si="1"/>
        <v>4.167</v>
      </c>
      <c r="O53" s="5">
        <f t="shared" si="1"/>
        <v>6.733</v>
      </c>
      <c r="P53" s="5" t="e">
        <f t="shared" si="1"/>
        <v>#DIV/0!</v>
      </c>
      <c r="Q53" s="5" t="e">
        <f t="shared" si="1"/>
        <v>#DIV/0!</v>
      </c>
      <c r="R53" s="5">
        <f t="shared" si="1"/>
        <v>6</v>
      </c>
      <c r="S53" s="5">
        <f t="shared" si="1"/>
        <v>6.7</v>
      </c>
      <c r="T53" s="5">
        <f t="shared" si="1"/>
        <v>7.9</v>
      </c>
      <c r="U53" s="5" t="e">
        <f t="shared" si="1"/>
        <v>#DIV/0!</v>
      </c>
      <c r="V53" s="5" t="e">
        <f t="shared" si="1"/>
        <v>#DIV/0!</v>
      </c>
      <c r="W53" s="5">
        <f t="shared" si="1"/>
        <v>6.4</v>
      </c>
      <c r="X53" s="5">
        <f t="shared" si="1"/>
        <v>5</v>
      </c>
    </row>
    <row r="54" spans="2:9" ht="12.75">
      <c r="B54" s="12"/>
      <c r="C54" s="3"/>
      <c r="D54" s="12"/>
      <c r="F54" s="12"/>
      <c r="G54" s="12"/>
      <c r="H54" s="3"/>
      <c r="I54" s="3"/>
    </row>
    <row r="55" spans="2:9" ht="12.75">
      <c r="B55" s="12"/>
      <c r="C55" s="12"/>
      <c r="D55" s="12"/>
      <c r="F55" s="12"/>
      <c r="G55" s="12"/>
      <c r="H55" s="12"/>
      <c r="I55" s="3"/>
    </row>
    <row r="56" spans="2:9" ht="12.75">
      <c r="B56" s="12"/>
      <c r="C56" s="12"/>
      <c r="D56" s="12"/>
      <c r="F56" s="12"/>
      <c r="G56" s="12"/>
      <c r="H56" s="12"/>
      <c r="I56" s="3"/>
    </row>
    <row r="57" spans="2:9" ht="12.75">
      <c r="B57" s="12"/>
      <c r="C57" s="12"/>
      <c r="D57" s="12"/>
      <c r="F57" s="12"/>
      <c r="G57" s="12"/>
      <c r="H57" s="12"/>
      <c r="I57" s="3"/>
    </row>
    <row r="58" spans="2:15" ht="12.75">
      <c r="B58" s="1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2:9" ht="12.75">
      <c r="B59" s="12"/>
      <c r="D59" s="3"/>
      <c r="E59" s="3"/>
      <c r="F59" s="3"/>
      <c r="G59" s="3"/>
      <c r="H59" s="3"/>
      <c r="I59" s="3"/>
    </row>
    <row r="60" spans="3:35" ht="12.75">
      <c r="C60" s="26" t="s">
        <v>55</v>
      </c>
      <c r="D60" s="26"/>
      <c r="E60" s="26"/>
      <c r="F60" s="26"/>
      <c r="G60" s="26"/>
      <c r="H60" s="26"/>
      <c r="I60" s="26" t="s">
        <v>56</v>
      </c>
      <c r="J60" s="26"/>
      <c r="K60" s="26"/>
      <c r="L60" s="26"/>
      <c r="M60" s="26"/>
      <c r="N60" s="26"/>
      <c r="P60" s="26" t="s">
        <v>61</v>
      </c>
      <c r="Q60" s="26"/>
      <c r="R60" s="26"/>
      <c r="S60" s="26"/>
      <c r="T60" s="26"/>
      <c r="U60" s="26"/>
      <c r="W60" s="26" t="s">
        <v>62</v>
      </c>
      <c r="X60" s="26"/>
      <c r="Y60" s="26"/>
      <c r="Z60" s="26"/>
      <c r="AA60" s="26"/>
      <c r="AB60" s="26"/>
      <c r="AD60" s="26" t="s">
        <v>63</v>
      </c>
      <c r="AE60" s="26"/>
      <c r="AF60" s="26"/>
      <c r="AG60" s="26"/>
      <c r="AH60" s="26"/>
      <c r="AI60" s="26"/>
    </row>
    <row r="61" spans="3:35" ht="12.75">
      <c r="C61" s="26" t="s">
        <v>14</v>
      </c>
      <c r="D61" s="26"/>
      <c r="E61" s="26"/>
      <c r="F61" s="26" t="s">
        <v>15</v>
      </c>
      <c r="G61" s="26"/>
      <c r="H61" s="26"/>
      <c r="I61" s="26" t="s">
        <v>14</v>
      </c>
      <c r="J61" s="26"/>
      <c r="K61" s="26"/>
      <c r="L61" s="26" t="s">
        <v>15</v>
      </c>
      <c r="M61" s="26"/>
      <c r="N61" s="26"/>
      <c r="P61" s="26" t="s">
        <v>14</v>
      </c>
      <c r="Q61" s="26"/>
      <c r="R61" s="26"/>
      <c r="S61" s="26" t="s">
        <v>15</v>
      </c>
      <c r="T61" s="26"/>
      <c r="U61" s="26"/>
      <c r="W61" s="26" t="s">
        <v>14</v>
      </c>
      <c r="X61" s="26"/>
      <c r="Y61" s="26"/>
      <c r="Z61" s="26" t="s">
        <v>15</v>
      </c>
      <c r="AA61" s="26"/>
      <c r="AB61" s="26"/>
      <c r="AD61" s="26" t="s">
        <v>14</v>
      </c>
      <c r="AE61" s="26"/>
      <c r="AF61" s="26"/>
      <c r="AG61" s="26" t="s">
        <v>15</v>
      </c>
      <c r="AH61" s="26"/>
      <c r="AI61" s="26"/>
    </row>
    <row r="62" spans="3:40" ht="12.75">
      <c r="C62" s="23">
        <v>0.4166666666666667</v>
      </c>
      <c r="D62" s="23">
        <v>0.5416666666666666</v>
      </c>
      <c r="E62" s="23">
        <v>0.6666666666666666</v>
      </c>
      <c r="F62" s="23">
        <v>0.4166666666666667</v>
      </c>
      <c r="G62" s="23">
        <v>0.5416666666666666</v>
      </c>
      <c r="H62" s="23">
        <v>0.6666666666666666</v>
      </c>
      <c r="I62" s="23">
        <v>0.4166666666666667</v>
      </c>
      <c r="J62" s="23">
        <v>0.5416666666666666</v>
      </c>
      <c r="K62" s="23">
        <v>0.6666666666666666</v>
      </c>
      <c r="L62" s="23">
        <v>0.4166666666666667</v>
      </c>
      <c r="M62" s="23">
        <v>0.5416666666666666</v>
      </c>
      <c r="N62" s="23">
        <v>0.6666666666666666</v>
      </c>
      <c r="P62" s="23">
        <v>0.4166666666666667</v>
      </c>
      <c r="Q62" s="23">
        <v>0.5416666666666666</v>
      </c>
      <c r="R62" s="24">
        <v>0.6666666666666666</v>
      </c>
      <c r="S62" s="23"/>
      <c r="T62" s="23"/>
      <c r="U62" s="23"/>
      <c r="W62" s="23">
        <v>0.4166666666666667</v>
      </c>
      <c r="X62" s="23">
        <v>0.5416666666666666</v>
      </c>
      <c r="Y62" s="23">
        <v>0.6666666666666666</v>
      </c>
      <c r="Z62" s="23">
        <v>0.4166666666666667</v>
      </c>
      <c r="AA62" s="23">
        <v>0.5416666666666666</v>
      </c>
      <c r="AB62" s="23">
        <v>0.6666666666666666</v>
      </c>
      <c r="AD62" s="23">
        <v>0.4166666666666667</v>
      </c>
      <c r="AE62" s="23">
        <v>0.5416666666666666</v>
      </c>
      <c r="AF62" s="23">
        <v>0.6666666666666666</v>
      </c>
      <c r="AG62" s="23">
        <v>0.4166666666666667</v>
      </c>
      <c r="AH62" s="23">
        <v>0.5416666666666666</v>
      </c>
      <c r="AI62" s="23">
        <v>0.6666666666666666</v>
      </c>
      <c r="AL62" s="23">
        <v>0.4166666666666667</v>
      </c>
      <c r="AM62" s="23">
        <v>0.5416666666666666</v>
      </c>
      <c r="AN62" s="23">
        <v>0.6666666666666666</v>
      </c>
    </row>
    <row r="63" spans="2:40" ht="12.75">
      <c r="B63" t="s">
        <v>57</v>
      </c>
      <c r="C63" s="5">
        <v>7.5</v>
      </c>
      <c r="D63" s="5">
        <v>5.72</v>
      </c>
      <c r="E63" s="5">
        <v>6</v>
      </c>
      <c r="F63" s="5">
        <v>7</v>
      </c>
      <c r="G63" s="5">
        <v>5.88</v>
      </c>
      <c r="H63" s="5">
        <v>7.33</v>
      </c>
      <c r="I63" s="5">
        <v>5.3</v>
      </c>
      <c r="J63" s="5">
        <v>6.86</v>
      </c>
      <c r="K63" s="5">
        <v>7.8</v>
      </c>
      <c r="L63" s="5">
        <v>6.55</v>
      </c>
      <c r="M63" s="5">
        <v>6.434</v>
      </c>
      <c r="N63" s="5">
        <v>6.75</v>
      </c>
      <c r="P63">
        <f>C63*I63</f>
        <v>39.75</v>
      </c>
      <c r="Q63">
        <f aca="true" t="shared" si="2" ref="Q63:U67">D63*J63</f>
        <v>39.2392</v>
      </c>
      <c r="R63">
        <f t="shared" si="2"/>
        <v>46.8</v>
      </c>
      <c r="S63">
        <f t="shared" si="2"/>
        <v>45.85</v>
      </c>
      <c r="T63">
        <f t="shared" si="2"/>
        <v>37.831920000000004</v>
      </c>
      <c r="U63">
        <f t="shared" si="2"/>
        <v>49.4775</v>
      </c>
      <c r="W63" s="3">
        <f aca="true" t="shared" si="3" ref="W63:AB67">60-P63</f>
        <v>20.25</v>
      </c>
      <c r="X63" s="3">
        <f t="shared" si="3"/>
        <v>20.760800000000003</v>
      </c>
      <c r="Y63" s="3">
        <f t="shared" si="3"/>
        <v>13.200000000000003</v>
      </c>
      <c r="Z63" s="3">
        <f t="shared" si="3"/>
        <v>14.149999999999999</v>
      </c>
      <c r="AA63" s="3">
        <f t="shared" si="3"/>
        <v>22.168079999999996</v>
      </c>
      <c r="AB63" s="3">
        <f t="shared" si="3"/>
        <v>10.5225</v>
      </c>
      <c r="AC63" t="s">
        <v>57</v>
      </c>
      <c r="AD63" s="5">
        <f aca="true" t="shared" si="4" ref="AD63:AI67">W63/C63</f>
        <v>2.7</v>
      </c>
      <c r="AE63" s="5">
        <f t="shared" si="4"/>
        <v>3.62951048951049</v>
      </c>
      <c r="AF63" s="5">
        <f t="shared" si="4"/>
        <v>2.2000000000000006</v>
      </c>
      <c r="AG63" s="5">
        <f t="shared" si="4"/>
        <v>2.0214285714285714</v>
      </c>
      <c r="AH63" s="5">
        <f t="shared" si="4"/>
        <v>3.770081632653061</v>
      </c>
      <c r="AI63" s="5">
        <f t="shared" si="4"/>
        <v>1.4355388813096863</v>
      </c>
      <c r="AK63" t="s">
        <v>57</v>
      </c>
      <c r="AL63" s="5">
        <v>2.0214285714285714</v>
      </c>
      <c r="AM63" s="5">
        <v>3.770081632653061</v>
      </c>
      <c r="AN63" s="5">
        <v>1.4355388813096863</v>
      </c>
    </row>
    <row r="64" spans="2:40" ht="12.75">
      <c r="B64" t="s">
        <v>58</v>
      </c>
      <c r="C64" s="5">
        <v>7.65</v>
      </c>
      <c r="D64" s="5">
        <v>6.33</v>
      </c>
      <c r="E64" s="5">
        <v>5.22</v>
      </c>
      <c r="F64" s="5">
        <v>8.33</v>
      </c>
      <c r="G64" s="5">
        <v>8.08</v>
      </c>
      <c r="H64" s="5">
        <v>8.33</v>
      </c>
      <c r="I64" s="5">
        <v>5.9</v>
      </c>
      <c r="J64" s="5">
        <v>7.06</v>
      </c>
      <c r="K64" s="5">
        <v>7.73</v>
      </c>
      <c r="L64" s="5">
        <v>5.03</v>
      </c>
      <c r="M64" s="5">
        <v>6.79</v>
      </c>
      <c r="N64" s="5">
        <v>5.5</v>
      </c>
      <c r="P64">
        <f>C64*I64</f>
        <v>45.135000000000005</v>
      </c>
      <c r="Q64">
        <f t="shared" si="2"/>
        <v>44.6898</v>
      </c>
      <c r="R64">
        <f t="shared" si="2"/>
        <v>40.3506</v>
      </c>
      <c r="S64">
        <f t="shared" si="2"/>
        <v>41.8999</v>
      </c>
      <c r="T64">
        <f t="shared" si="2"/>
        <v>54.8632</v>
      </c>
      <c r="U64">
        <f t="shared" si="2"/>
        <v>45.815</v>
      </c>
      <c r="W64" s="3">
        <f t="shared" si="3"/>
        <v>14.864999999999995</v>
      </c>
      <c r="X64" s="3">
        <f t="shared" si="3"/>
        <v>15.310200000000002</v>
      </c>
      <c r="Y64" s="3">
        <f t="shared" si="3"/>
        <v>19.6494</v>
      </c>
      <c r="Z64" s="3">
        <f t="shared" si="3"/>
        <v>18.100099999999998</v>
      </c>
      <c r="AA64" s="3">
        <f t="shared" si="3"/>
        <v>5.136800000000001</v>
      </c>
      <c r="AB64" s="3">
        <f t="shared" si="3"/>
        <v>14.185000000000002</v>
      </c>
      <c r="AC64" t="s">
        <v>20</v>
      </c>
      <c r="AD64" s="5">
        <f t="shared" si="4"/>
        <v>1.94313725490196</v>
      </c>
      <c r="AE64" s="5">
        <f t="shared" si="4"/>
        <v>2.4186729857819906</v>
      </c>
      <c r="AF64" s="5">
        <f t="shared" si="4"/>
        <v>3.7642528735632186</v>
      </c>
      <c r="AG64" s="5">
        <f t="shared" si="4"/>
        <v>2.172881152460984</v>
      </c>
      <c r="AH64" s="5">
        <f t="shared" si="4"/>
        <v>0.6357425742574259</v>
      </c>
      <c r="AI64" s="5">
        <f t="shared" si="4"/>
        <v>1.7028811524609846</v>
      </c>
      <c r="AK64" t="s">
        <v>20</v>
      </c>
      <c r="AL64" s="5">
        <v>2.172881152460984</v>
      </c>
      <c r="AM64" s="5">
        <v>0.6357425742574259</v>
      </c>
      <c r="AN64" s="5">
        <v>1.7028811524609846</v>
      </c>
    </row>
    <row r="65" spans="2:40" ht="12.75">
      <c r="B65" t="s">
        <v>59</v>
      </c>
      <c r="C65" s="5">
        <v>10.45</v>
      </c>
      <c r="D65" s="5">
        <v>8.55</v>
      </c>
      <c r="E65" s="5">
        <v>6.44</v>
      </c>
      <c r="F65" s="5">
        <v>9.56</v>
      </c>
      <c r="G65" s="5">
        <v>9.33</v>
      </c>
      <c r="H65" s="5">
        <v>6.78</v>
      </c>
      <c r="I65" s="5">
        <v>3.53</v>
      </c>
      <c r="J65" s="5">
        <v>3.73</v>
      </c>
      <c r="K65" s="5">
        <v>4.89</v>
      </c>
      <c r="L65" s="5">
        <v>3.37</v>
      </c>
      <c r="M65" s="5">
        <v>4.167</v>
      </c>
      <c r="N65" s="5">
        <v>6.73</v>
      </c>
      <c r="P65">
        <f>C65*I65</f>
        <v>36.88849999999999</v>
      </c>
      <c r="Q65">
        <f t="shared" si="2"/>
        <v>31.891500000000004</v>
      </c>
      <c r="R65">
        <f t="shared" si="2"/>
        <v>31.4916</v>
      </c>
      <c r="S65">
        <f t="shared" si="2"/>
        <v>32.217200000000005</v>
      </c>
      <c r="T65">
        <f t="shared" si="2"/>
        <v>38.87811</v>
      </c>
      <c r="U65">
        <f t="shared" si="2"/>
        <v>45.629400000000004</v>
      </c>
      <c r="W65" s="3">
        <f t="shared" si="3"/>
        <v>23.111500000000007</v>
      </c>
      <c r="X65" s="3">
        <f t="shared" si="3"/>
        <v>28.108499999999996</v>
      </c>
      <c r="Y65" s="3">
        <f t="shared" si="3"/>
        <v>28.5084</v>
      </c>
      <c r="Z65" s="3">
        <f t="shared" si="3"/>
        <v>27.782799999999995</v>
      </c>
      <c r="AA65" s="3">
        <f t="shared" si="3"/>
        <v>21.12189</v>
      </c>
      <c r="AB65" s="3">
        <f t="shared" si="3"/>
        <v>14.370599999999996</v>
      </c>
      <c r="AC65" t="s">
        <v>21</v>
      </c>
      <c r="AD65" s="5">
        <f t="shared" si="4"/>
        <v>2.211626794258374</v>
      </c>
      <c r="AE65" s="5">
        <f t="shared" si="4"/>
        <v>3.287543859649122</v>
      </c>
      <c r="AF65" s="5">
        <f t="shared" si="4"/>
        <v>4.426770186335403</v>
      </c>
      <c r="AG65" s="5">
        <f t="shared" si="4"/>
        <v>2.906150627615062</v>
      </c>
      <c r="AH65" s="5">
        <f t="shared" si="4"/>
        <v>2.2638681672025722</v>
      </c>
      <c r="AI65" s="5">
        <f t="shared" si="4"/>
        <v>2.119557522123893</v>
      </c>
      <c r="AK65" t="s">
        <v>21</v>
      </c>
      <c r="AL65" s="5">
        <v>2.906150627615062</v>
      </c>
      <c r="AM65" s="5">
        <v>2.2638681672025722</v>
      </c>
      <c r="AN65" s="5">
        <v>2.119557522123893</v>
      </c>
    </row>
    <row r="66" spans="2:40" ht="12.75">
      <c r="B66" t="s">
        <v>58</v>
      </c>
      <c r="C66" s="5">
        <v>6.33</v>
      </c>
      <c r="D66" s="5">
        <v>5.67</v>
      </c>
      <c r="E66" s="5">
        <v>4.67</v>
      </c>
      <c r="F66" s="5">
        <v>7.33</v>
      </c>
      <c r="G66" s="5">
        <v>6.17</v>
      </c>
      <c r="H66" s="5">
        <v>6.67</v>
      </c>
      <c r="I66" s="5">
        <v>6.6</v>
      </c>
      <c r="J66" s="5">
        <v>8.95</v>
      </c>
      <c r="K66" s="5">
        <v>11</v>
      </c>
      <c r="L66" s="5">
        <v>6</v>
      </c>
      <c r="M66" s="5">
        <v>6.7</v>
      </c>
      <c r="N66" s="5">
        <v>7.9</v>
      </c>
      <c r="P66">
        <f>C66*I66</f>
        <v>41.778</v>
      </c>
      <c r="Q66">
        <f t="shared" si="2"/>
        <v>50.7465</v>
      </c>
      <c r="R66">
        <f t="shared" si="2"/>
        <v>51.37</v>
      </c>
      <c r="S66">
        <f t="shared" si="2"/>
        <v>43.980000000000004</v>
      </c>
      <c r="T66">
        <f t="shared" si="2"/>
        <v>41.339</v>
      </c>
      <c r="U66">
        <f t="shared" si="2"/>
        <v>52.693000000000005</v>
      </c>
      <c r="W66" s="3">
        <f t="shared" si="3"/>
        <v>18.222</v>
      </c>
      <c r="X66" s="3">
        <f t="shared" si="3"/>
        <v>9.253500000000003</v>
      </c>
      <c r="Y66" s="3">
        <f t="shared" si="3"/>
        <v>8.630000000000003</v>
      </c>
      <c r="Z66" s="3">
        <f t="shared" si="3"/>
        <v>16.019999999999996</v>
      </c>
      <c r="AA66" s="3">
        <f t="shared" si="3"/>
        <v>18.661</v>
      </c>
      <c r="AB66" s="3">
        <f t="shared" si="3"/>
        <v>7.306999999999995</v>
      </c>
      <c r="AC66" t="s">
        <v>64</v>
      </c>
      <c r="AD66" s="5">
        <f t="shared" si="4"/>
        <v>2.8786729857819906</v>
      </c>
      <c r="AE66" s="5">
        <f t="shared" si="4"/>
        <v>1.6320105820105826</v>
      </c>
      <c r="AF66" s="5">
        <f t="shared" si="4"/>
        <v>1.8479657387580306</v>
      </c>
      <c r="AG66" s="5">
        <f t="shared" si="4"/>
        <v>2.185538881309686</v>
      </c>
      <c r="AH66" s="5">
        <f t="shared" si="4"/>
        <v>3.0244732576985416</v>
      </c>
      <c r="AI66" s="5">
        <f t="shared" si="4"/>
        <v>1.0955022488755615</v>
      </c>
      <c r="AK66" t="s">
        <v>64</v>
      </c>
      <c r="AL66" s="5">
        <v>2.185538881309686</v>
      </c>
      <c r="AM66" s="5">
        <v>3.0244732576985416</v>
      </c>
      <c r="AN66" s="5">
        <v>1.0955022488755615</v>
      </c>
    </row>
    <row r="67" spans="2:40" ht="12.75">
      <c r="B67" t="s">
        <v>48</v>
      </c>
      <c r="C67" s="5">
        <v>4.83</v>
      </c>
      <c r="D67" s="5">
        <v>5.83</v>
      </c>
      <c r="E67" s="5"/>
      <c r="F67" s="5">
        <v>8</v>
      </c>
      <c r="G67" s="5">
        <v>8.33</v>
      </c>
      <c r="H67" s="5"/>
      <c r="I67" s="5">
        <v>7.25</v>
      </c>
      <c r="J67" s="5">
        <v>5.25</v>
      </c>
      <c r="K67" s="5"/>
      <c r="L67" s="5">
        <v>6.4</v>
      </c>
      <c r="M67" s="5">
        <v>5</v>
      </c>
      <c r="N67" s="5"/>
      <c r="P67">
        <f>C67*I67</f>
        <v>35.0175</v>
      </c>
      <c r="Q67">
        <f t="shared" si="2"/>
        <v>30.6075</v>
      </c>
      <c r="R67">
        <f t="shared" si="2"/>
        <v>0</v>
      </c>
      <c r="S67">
        <f t="shared" si="2"/>
        <v>51.2</v>
      </c>
      <c r="T67">
        <f t="shared" si="2"/>
        <v>41.65</v>
      </c>
      <c r="U67">
        <f t="shared" si="2"/>
        <v>0</v>
      </c>
      <c r="W67" s="3">
        <f t="shared" si="3"/>
        <v>24.9825</v>
      </c>
      <c r="X67" s="3">
        <f t="shared" si="3"/>
        <v>29.3925</v>
      </c>
      <c r="Y67" s="3">
        <f t="shared" si="3"/>
        <v>60</v>
      </c>
      <c r="Z67" s="3">
        <f t="shared" si="3"/>
        <v>8.799999999999997</v>
      </c>
      <c r="AA67" s="3">
        <f t="shared" si="3"/>
        <v>18.35</v>
      </c>
      <c r="AB67" s="3">
        <f t="shared" si="3"/>
        <v>60</v>
      </c>
      <c r="AC67" t="s">
        <v>65</v>
      </c>
      <c r="AD67" s="5">
        <f t="shared" si="4"/>
        <v>5.172360248447205</v>
      </c>
      <c r="AE67" s="5">
        <f t="shared" si="4"/>
        <v>5.041595197255575</v>
      </c>
      <c r="AF67" s="5"/>
      <c r="AG67" s="5">
        <f t="shared" si="4"/>
        <v>1.0999999999999996</v>
      </c>
      <c r="AH67" s="5">
        <f t="shared" si="4"/>
        <v>2.2028811524609844</v>
      </c>
      <c r="AI67" s="5">
        <v>0</v>
      </c>
      <c r="AK67" t="s">
        <v>65</v>
      </c>
      <c r="AL67" s="5">
        <v>1.1</v>
      </c>
      <c r="AM67" s="5">
        <v>2.2028811524609844</v>
      </c>
      <c r="AN67" s="5">
        <v>0</v>
      </c>
    </row>
    <row r="68" spans="2:35" ht="12.75">
      <c r="B68" s="1" t="s">
        <v>60</v>
      </c>
      <c r="C68" s="3"/>
      <c r="D68" s="3"/>
      <c r="E68" s="3"/>
      <c r="F68" s="3"/>
      <c r="G68" s="3"/>
      <c r="H68" s="3"/>
      <c r="W68" s="3"/>
      <c r="X68" s="3"/>
      <c r="Y68" s="3"/>
      <c r="Z68" s="3"/>
      <c r="AA68" s="3"/>
      <c r="AB68" s="3"/>
      <c r="AD68" s="5"/>
      <c r="AE68" s="5"/>
      <c r="AF68" s="5"/>
      <c r="AG68" s="5"/>
      <c r="AH68" s="5"/>
      <c r="AI68" s="5"/>
    </row>
    <row r="69" spans="2:7" ht="12.75">
      <c r="B69" s="12"/>
      <c r="C69" s="12"/>
      <c r="D69" s="12"/>
      <c r="F69" s="12"/>
      <c r="G69" s="12"/>
    </row>
    <row r="70" spans="2:7" ht="12.75">
      <c r="B70" s="12"/>
      <c r="C70" s="12"/>
      <c r="D70" s="12"/>
      <c r="F70" s="12"/>
      <c r="G70" s="12"/>
    </row>
    <row r="71" spans="2:7" ht="12.75">
      <c r="B71" s="12"/>
      <c r="C71" s="12"/>
      <c r="D71" s="12"/>
      <c r="F71" s="12"/>
      <c r="G71" s="12"/>
    </row>
    <row r="72" spans="2:7" ht="12.75">
      <c r="B72" s="12"/>
      <c r="C72" s="12"/>
      <c r="D72" s="12"/>
      <c r="F72" s="12"/>
      <c r="G72" s="12"/>
    </row>
    <row r="73" spans="3:5" ht="12.75">
      <c r="C73" s="12"/>
      <c r="D73" s="12"/>
      <c r="E73" s="12"/>
    </row>
    <row r="74" spans="3:5" ht="12.75">
      <c r="C74" s="12"/>
      <c r="D74" s="12"/>
      <c r="E74" s="12"/>
    </row>
    <row r="75" spans="3:5" ht="12.75">
      <c r="C75" s="12"/>
      <c r="D75" s="12"/>
      <c r="E75" s="12"/>
    </row>
    <row r="76" spans="3:5" ht="12.75">
      <c r="C76" s="12"/>
      <c r="D76" s="12"/>
      <c r="E76" s="12"/>
    </row>
    <row r="77" spans="3:5" ht="12.75">
      <c r="C77" s="12"/>
      <c r="D77" s="12"/>
      <c r="E77" s="12"/>
    </row>
    <row r="78" spans="3:5" ht="12.75">
      <c r="C78" s="12"/>
      <c r="D78" s="12"/>
      <c r="E78" s="12"/>
    </row>
    <row r="79" spans="3:5" ht="12.75">
      <c r="C79" s="12"/>
      <c r="D79" s="12"/>
      <c r="E79" s="12"/>
    </row>
    <row r="80" spans="3:5" ht="12.75">
      <c r="C80" s="12"/>
      <c r="D80" s="12"/>
      <c r="E80" s="12"/>
    </row>
    <row r="81" spans="3:5" ht="12.75">
      <c r="C81" s="12"/>
      <c r="D81" s="12"/>
      <c r="E81" s="12"/>
    </row>
    <row r="82" spans="3:5" ht="12.75">
      <c r="C82" s="12"/>
      <c r="D82" s="12"/>
      <c r="E82" s="12"/>
    </row>
    <row r="83" spans="3:5" ht="12.75">
      <c r="C83" s="12"/>
      <c r="D83" s="12"/>
      <c r="E83" s="12"/>
    </row>
    <row r="84" spans="3:5" ht="12.75">
      <c r="C84" s="12"/>
      <c r="D84" s="12"/>
      <c r="E84" s="12"/>
    </row>
    <row r="85" spans="3:5" ht="12.75">
      <c r="C85" s="12"/>
      <c r="D85" s="12"/>
      <c r="E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0" ht="12.75">
      <c r="C94" s="12"/>
      <c r="D94" s="12"/>
      <c r="AI94" s="26" t="s">
        <v>63</v>
      </c>
      <c r="AJ94" s="26"/>
      <c r="AK94" s="26"/>
      <c r="AL94" s="26"/>
      <c r="AM94" s="26"/>
      <c r="AN94" s="26"/>
    </row>
    <row r="95" spans="3:37" ht="12.75">
      <c r="C95" s="12"/>
      <c r="D95" s="12"/>
      <c r="AI95" s="26" t="s">
        <v>14</v>
      </c>
      <c r="AJ95" s="26"/>
      <c r="AK95" s="26"/>
    </row>
    <row r="96" spans="35:37" ht="12.75">
      <c r="AI96" s="23">
        <v>0.4166666666666667</v>
      </c>
      <c r="AJ96" s="23">
        <v>0.5416666666666666</v>
      </c>
      <c r="AK96" s="23">
        <v>0.6666666666666666</v>
      </c>
    </row>
    <row r="97" spans="34:38" ht="12.75">
      <c r="AH97" t="s">
        <v>57</v>
      </c>
      <c r="AI97" s="5">
        <v>2.7</v>
      </c>
      <c r="AJ97" s="5">
        <v>3.62951048951049</v>
      </c>
      <c r="AK97" s="5">
        <v>2.2</v>
      </c>
      <c r="AL97" s="19">
        <f>AVERAGE(AI97:AK97)</f>
        <v>2.843170163170163</v>
      </c>
    </row>
    <row r="98" spans="34:38" ht="12.75">
      <c r="AH98" t="s">
        <v>20</v>
      </c>
      <c r="AI98" s="5">
        <v>1.94313725490196</v>
      </c>
      <c r="AJ98" s="5">
        <v>2.4186729857819906</v>
      </c>
      <c r="AK98" s="5">
        <v>3.7642528735632186</v>
      </c>
      <c r="AL98" s="19">
        <f>AVERAGE(AI98:AK98)</f>
        <v>2.7086877047490567</v>
      </c>
    </row>
    <row r="99" spans="34:38" ht="12.75">
      <c r="AH99" t="s">
        <v>21</v>
      </c>
      <c r="AI99" s="5">
        <v>2.211626794258374</v>
      </c>
      <c r="AJ99" s="5">
        <v>3.287543859649122</v>
      </c>
      <c r="AK99" s="5">
        <v>4.426770186335403</v>
      </c>
      <c r="AL99" s="19">
        <f>AVERAGE(AI99:AK99)</f>
        <v>3.308646946747633</v>
      </c>
    </row>
    <row r="100" spans="34:38" ht="12.75">
      <c r="AH100" t="s">
        <v>64</v>
      </c>
      <c r="AI100" s="5">
        <v>2.8786729857819906</v>
      </c>
      <c r="AJ100" s="5">
        <v>1.6320105820105826</v>
      </c>
      <c r="AK100" s="5">
        <v>1.8479657387580306</v>
      </c>
      <c r="AL100" s="19">
        <f>AVERAGE(AI100:AK100)</f>
        <v>2.119549768850201</v>
      </c>
    </row>
    <row r="101" spans="34:38" ht="12.75">
      <c r="AH101" t="s">
        <v>65</v>
      </c>
      <c r="AI101" s="5">
        <v>5.172360248447205</v>
      </c>
      <c r="AJ101" s="5">
        <v>5.041595197255575</v>
      </c>
      <c r="AK101" s="5"/>
      <c r="AL101" s="19">
        <f>AVERAGE(AI101:AK101)</f>
        <v>5.10697772285139</v>
      </c>
    </row>
    <row r="102" spans="35:38" ht="12.75">
      <c r="AI102" s="19">
        <f>AVERAGE(AI97:AI101)</f>
        <v>2.981159456677906</v>
      </c>
      <c r="AJ102" s="19">
        <f>AVERAGE(AJ97:AJ101)</f>
        <v>3.201866622841552</v>
      </c>
      <c r="AK102" s="19">
        <f>AVERAGE(AK97:AK101)</f>
        <v>3.059747199664163</v>
      </c>
      <c r="AL102" s="19">
        <f>AVERAGE(AL97:AL101)</f>
        <v>3.2174064612736886</v>
      </c>
    </row>
    <row r="104" spans="35:37" ht="12.75">
      <c r="AI104" s="26" t="s">
        <v>15</v>
      </c>
      <c r="AJ104" s="26"/>
      <c r="AK104" s="26"/>
    </row>
    <row r="105" spans="35:37" ht="12.75">
      <c r="AI105" s="23">
        <v>0.4166666666666667</v>
      </c>
      <c r="AJ105" s="23">
        <v>0.5416666666666666</v>
      </c>
      <c r="AK105" s="23">
        <v>0.6666666666666666</v>
      </c>
    </row>
    <row r="106" spans="35:38" ht="12.75">
      <c r="AI106" s="5">
        <v>2.0214285714285714</v>
      </c>
      <c r="AJ106" s="5">
        <v>3.770081632653061</v>
      </c>
      <c r="AK106" s="5">
        <v>1.4355388813096863</v>
      </c>
      <c r="AL106" s="19">
        <f>AVERAGE(AI106:AK106)</f>
        <v>2.409016361797106</v>
      </c>
    </row>
    <row r="107" spans="35:38" ht="12.75">
      <c r="AI107" s="5">
        <v>2.172881152460984</v>
      </c>
      <c r="AJ107" s="5">
        <v>0.6357425742574259</v>
      </c>
      <c r="AK107" s="5">
        <v>1.7028811524609846</v>
      </c>
      <c r="AL107" s="19">
        <f>AVERAGE(AI107:AK107)</f>
        <v>1.5038349597264649</v>
      </c>
    </row>
    <row r="108" spans="35:38" ht="12.75">
      <c r="AI108" s="5">
        <v>2.906150627615062</v>
      </c>
      <c r="AJ108" s="5">
        <v>2.2638681672025722</v>
      </c>
      <c r="AK108" s="5">
        <v>2.119557522123893</v>
      </c>
      <c r="AL108" s="19">
        <f>AVERAGE(AI108:AK108)</f>
        <v>2.4298587723138425</v>
      </c>
    </row>
    <row r="109" spans="35:38" ht="12.75">
      <c r="AI109" s="5">
        <v>2.185538881309686</v>
      </c>
      <c r="AJ109" s="5">
        <v>3.0244732576985416</v>
      </c>
      <c r="AK109" s="5">
        <v>1.0955022488755615</v>
      </c>
      <c r="AL109" s="19">
        <f>AVERAGE(AI109:AK109)</f>
        <v>2.1018381292945967</v>
      </c>
    </row>
    <row r="110" spans="35:38" ht="12.75">
      <c r="AI110" s="5">
        <v>1.1</v>
      </c>
      <c r="AJ110" s="5">
        <v>2.2028811524609844</v>
      </c>
      <c r="AK110" s="5"/>
      <c r="AL110" s="19">
        <f>AVERAGE(AI110:AK110)</f>
        <v>1.6514405762304922</v>
      </c>
    </row>
    <row r="111" spans="35:38" ht="12.75">
      <c r="AI111" s="19">
        <f>AVERAGE(AI106:AI110)</f>
        <v>2.0771998465628605</v>
      </c>
      <c r="AJ111" s="19">
        <f>AVERAGE(AJ106:AJ110)</f>
        <v>2.379409356854517</v>
      </c>
      <c r="AK111" s="19">
        <f>AVERAGE(AK106:AK110)</f>
        <v>1.5883699511925313</v>
      </c>
      <c r="AL111" s="19">
        <f>AVERAGE(AL106:AL110)</f>
        <v>2.0191977598725</v>
      </c>
    </row>
  </sheetData>
  <sheetProtection/>
  <mergeCells count="24">
    <mergeCell ref="AI104:AK104"/>
    <mergeCell ref="C3:F3"/>
    <mergeCell ref="G3:J3"/>
    <mergeCell ref="K3:N3"/>
    <mergeCell ref="C14:F14"/>
    <mergeCell ref="G14:J14"/>
    <mergeCell ref="K14:N14"/>
    <mergeCell ref="AD61:AF61"/>
    <mergeCell ref="C60:H60"/>
    <mergeCell ref="I60:N60"/>
    <mergeCell ref="P60:U60"/>
    <mergeCell ref="W60:AB60"/>
    <mergeCell ref="AI94:AN94"/>
    <mergeCell ref="AI95:AK95"/>
    <mergeCell ref="AG61:AI61"/>
    <mergeCell ref="AD60:AI60"/>
    <mergeCell ref="C61:E61"/>
    <mergeCell ref="F61:H61"/>
    <mergeCell ref="I61:K61"/>
    <mergeCell ref="L61:N61"/>
    <mergeCell ref="P61:R61"/>
    <mergeCell ref="S61:U61"/>
    <mergeCell ref="W61:Y61"/>
    <mergeCell ref="Z61:AB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N54"/>
  <sheetViews>
    <sheetView tabSelected="1" zoomScalePageLayoutView="0" workbookViewId="0" topLeftCell="A37">
      <selection activeCell="O59" sqref="O59"/>
    </sheetView>
  </sheetViews>
  <sheetFormatPr defaultColWidth="9.140625" defaultRowHeight="12.75"/>
  <sheetData>
    <row r="2" ht="12.75">
      <c r="D2" s="15">
        <v>2011</v>
      </c>
    </row>
    <row r="3" spans="3:13" ht="12.75">
      <c r="C3" s="26" t="s">
        <v>28</v>
      </c>
      <c r="D3" s="26"/>
      <c r="E3" s="26"/>
      <c r="G3" s="26" t="s">
        <v>32</v>
      </c>
      <c r="H3" s="26"/>
      <c r="I3" s="26"/>
      <c r="K3" s="26" t="s">
        <v>33</v>
      </c>
      <c r="L3" s="26"/>
      <c r="M3" s="26"/>
    </row>
    <row r="4" spans="3:13" ht="12.75">
      <c r="C4" s="3" t="s">
        <v>29</v>
      </c>
      <c r="D4" s="3" t="s">
        <v>30</v>
      </c>
      <c r="E4" t="s">
        <v>31</v>
      </c>
      <c r="G4" s="3" t="s">
        <v>29</v>
      </c>
      <c r="H4" s="3" t="s">
        <v>30</v>
      </c>
      <c r="I4" t="s">
        <v>31</v>
      </c>
      <c r="K4" s="3" t="s">
        <v>29</v>
      </c>
      <c r="L4" s="3" t="s">
        <v>30</v>
      </c>
      <c r="M4" t="s">
        <v>31</v>
      </c>
    </row>
    <row r="5" spans="3:13" ht="12.75">
      <c r="C5" s="3">
        <v>20</v>
      </c>
      <c r="D5" s="3">
        <v>24</v>
      </c>
      <c r="E5" s="3"/>
      <c r="G5" s="14">
        <v>10</v>
      </c>
      <c r="H5" s="14">
        <v>14</v>
      </c>
      <c r="I5" s="14"/>
      <c r="K5" s="3">
        <v>68</v>
      </c>
      <c r="L5" s="3">
        <v>80</v>
      </c>
      <c r="M5" s="14"/>
    </row>
    <row r="6" spans="3:13" ht="12.75">
      <c r="C6" s="3">
        <v>25</v>
      </c>
      <c r="D6" s="3">
        <v>23</v>
      </c>
      <c r="E6" s="3"/>
      <c r="G6" s="14">
        <v>9</v>
      </c>
      <c r="H6" s="14">
        <v>17</v>
      </c>
      <c r="I6" s="14"/>
      <c r="K6" s="3">
        <v>74</v>
      </c>
      <c r="L6" s="3">
        <v>89</v>
      </c>
      <c r="M6" s="14"/>
    </row>
    <row r="7" spans="3:13" ht="12.75">
      <c r="C7" s="3">
        <v>20</v>
      </c>
      <c r="D7" s="3">
        <v>28</v>
      </c>
      <c r="E7" s="3"/>
      <c r="G7" s="14">
        <v>15</v>
      </c>
      <c r="H7" s="14">
        <v>18</v>
      </c>
      <c r="I7" s="14"/>
      <c r="K7" s="3">
        <v>79</v>
      </c>
      <c r="L7" s="3">
        <v>102</v>
      </c>
      <c r="M7" s="14"/>
    </row>
    <row r="8" spans="3:13" ht="12.75">
      <c r="C8" s="3">
        <v>23</v>
      </c>
      <c r="D8" s="3">
        <v>26</v>
      </c>
      <c r="E8" s="3"/>
      <c r="G8" s="14">
        <v>14</v>
      </c>
      <c r="H8" s="14">
        <v>10</v>
      </c>
      <c r="I8" s="14"/>
      <c r="K8" s="3">
        <v>103</v>
      </c>
      <c r="L8" s="3">
        <v>116</v>
      </c>
      <c r="M8" s="14"/>
    </row>
    <row r="9" spans="3:13" ht="12.75">
      <c r="C9" s="3">
        <v>25</v>
      </c>
      <c r="D9" s="3">
        <v>29</v>
      </c>
      <c r="E9" s="3"/>
      <c r="G9" s="14">
        <v>13</v>
      </c>
      <c r="H9" s="14">
        <v>12</v>
      </c>
      <c r="I9" s="14"/>
      <c r="K9" s="3">
        <v>84</v>
      </c>
      <c r="L9" s="3">
        <v>129</v>
      </c>
      <c r="M9" s="14"/>
    </row>
    <row r="10" spans="3:13" ht="12.75">
      <c r="C10" s="3">
        <v>23</v>
      </c>
      <c r="D10" s="3">
        <v>32</v>
      </c>
      <c r="E10" s="3"/>
      <c r="G10" s="14">
        <v>14</v>
      </c>
      <c r="H10" s="14">
        <v>12</v>
      </c>
      <c r="I10" s="14"/>
      <c r="K10" s="3">
        <v>82</v>
      </c>
      <c r="L10" s="3">
        <v>84</v>
      </c>
      <c r="M10" s="14"/>
    </row>
    <row r="11" spans="3:13" ht="12.75">
      <c r="C11" s="3">
        <v>20</v>
      </c>
      <c r="D11" s="3">
        <v>24</v>
      </c>
      <c r="E11" s="3"/>
      <c r="G11" s="14">
        <v>10</v>
      </c>
      <c r="H11" s="14">
        <v>17</v>
      </c>
      <c r="I11" s="14"/>
      <c r="K11" s="3">
        <v>91</v>
      </c>
      <c r="L11" s="3">
        <v>121</v>
      </c>
      <c r="M11" s="14"/>
    </row>
    <row r="12" spans="3:13" ht="12.75">
      <c r="C12" s="3">
        <v>23</v>
      </c>
      <c r="D12" s="3">
        <v>20</v>
      </c>
      <c r="E12" s="3"/>
      <c r="G12" s="14">
        <v>9</v>
      </c>
      <c r="H12" s="14">
        <v>14</v>
      </c>
      <c r="I12" s="14"/>
      <c r="K12" s="3">
        <v>64</v>
      </c>
      <c r="L12" s="3">
        <v>77</v>
      </c>
      <c r="M12" s="14"/>
    </row>
    <row r="13" spans="3:13" ht="12.75">
      <c r="C13" s="3">
        <v>25</v>
      </c>
      <c r="D13" s="3">
        <v>19</v>
      </c>
      <c r="E13" s="3"/>
      <c r="G13" s="14">
        <v>12</v>
      </c>
      <c r="H13" s="14">
        <v>16</v>
      </c>
      <c r="I13" s="14"/>
      <c r="K13" s="3">
        <v>52</v>
      </c>
      <c r="L13" s="3">
        <v>102</v>
      </c>
      <c r="M13" s="14"/>
    </row>
    <row r="14" spans="3:13" ht="12.75">
      <c r="C14" s="3">
        <v>25</v>
      </c>
      <c r="D14" s="3">
        <v>25</v>
      </c>
      <c r="E14" s="3"/>
      <c r="G14" s="14">
        <v>8</v>
      </c>
      <c r="H14" s="14">
        <v>10</v>
      </c>
      <c r="I14" s="14"/>
      <c r="K14" s="3">
        <v>87</v>
      </c>
      <c r="L14" s="3">
        <v>84</v>
      </c>
      <c r="M14" s="14"/>
    </row>
    <row r="15" spans="3:13" ht="12.75">
      <c r="C15" s="3">
        <v>21</v>
      </c>
      <c r="D15" s="3">
        <v>24</v>
      </c>
      <c r="E15" s="3"/>
      <c r="G15" s="14">
        <v>14</v>
      </c>
      <c r="H15" s="14">
        <v>11</v>
      </c>
      <c r="I15" s="14"/>
      <c r="K15" s="3">
        <v>67</v>
      </c>
      <c r="L15" s="3">
        <v>93</v>
      </c>
      <c r="M15" s="14"/>
    </row>
    <row r="16" spans="3:13" ht="12.75">
      <c r="C16" s="3">
        <v>20</v>
      </c>
      <c r="D16" s="3">
        <v>20</v>
      </c>
      <c r="E16" s="3"/>
      <c r="G16" s="14">
        <v>12</v>
      </c>
      <c r="H16" s="14">
        <v>12</v>
      </c>
      <c r="I16" s="14"/>
      <c r="K16" s="3">
        <v>63</v>
      </c>
      <c r="L16" s="3">
        <v>114</v>
      </c>
      <c r="M16" s="14"/>
    </row>
    <row r="17" spans="3:13" ht="12.75">
      <c r="C17" s="3">
        <v>27</v>
      </c>
      <c r="D17" s="3">
        <v>21</v>
      </c>
      <c r="E17" s="3"/>
      <c r="G17" s="14">
        <v>17</v>
      </c>
      <c r="H17" s="14">
        <v>9</v>
      </c>
      <c r="I17" s="14"/>
      <c r="K17" s="3">
        <v>94</v>
      </c>
      <c r="L17" s="3">
        <v>108</v>
      </c>
      <c r="M17" s="14"/>
    </row>
    <row r="18" spans="3:13" ht="12.75">
      <c r="C18" s="3">
        <v>23</v>
      </c>
      <c r="D18" s="3">
        <v>20</v>
      </c>
      <c r="E18" s="3"/>
      <c r="G18" s="14">
        <v>10</v>
      </c>
      <c r="H18" s="14">
        <v>14</v>
      </c>
      <c r="I18" s="14"/>
      <c r="K18" s="3">
        <v>71</v>
      </c>
      <c r="L18" s="3">
        <v>131</v>
      </c>
      <c r="M18" s="14"/>
    </row>
    <row r="19" spans="3:13" ht="12.75">
      <c r="C19" s="3">
        <v>25</v>
      </c>
      <c r="D19" s="3">
        <v>34</v>
      </c>
      <c r="E19" s="3"/>
      <c r="G19" s="14">
        <v>9</v>
      </c>
      <c r="H19" s="14">
        <v>16</v>
      </c>
      <c r="I19" s="14"/>
      <c r="K19" s="3">
        <v>97</v>
      </c>
      <c r="L19" s="3">
        <v>79</v>
      </c>
      <c r="M19" s="14"/>
    </row>
    <row r="20" spans="3:13" ht="12.75">
      <c r="C20" s="3">
        <v>24</v>
      </c>
      <c r="D20" s="3">
        <v>35</v>
      </c>
      <c r="E20" s="3"/>
      <c r="G20" s="14">
        <v>12</v>
      </c>
      <c r="H20" s="14">
        <v>17</v>
      </c>
      <c r="I20" s="14"/>
      <c r="K20" s="3">
        <v>64</v>
      </c>
      <c r="L20" s="3">
        <v>86</v>
      </c>
      <c r="M20" s="14"/>
    </row>
    <row r="21" spans="3:13" ht="12.75">
      <c r="C21" s="3">
        <v>20</v>
      </c>
      <c r="D21" s="3">
        <v>28</v>
      </c>
      <c r="E21" s="3"/>
      <c r="G21" s="14">
        <v>15</v>
      </c>
      <c r="H21" s="14">
        <v>12</v>
      </c>
      <c r="I21" s="14"/>
      <c r="K21" s="3">
        <v>63</v>
      </c>
      <c r="L21" s="3">
        <v>66</v>
      </c>
      <c r="M21" s="14"/>
    </row>
    <row r="22" spans="3:13" ht="12.75">
      <c r="C22" s="3">
        <v>22</v>
      </c>
      <c r="D22" s="3">
        <v>30</v>
      </c>
      <c r="E22" s="3"/>
      <c r="G22" s="14">
        <v>14</v>
      </c>
      <c r="H22" s="14">
        <v>18</v>
      </c>
      <c r="I22" s="14"/>
      <c r="K22" s="3">
        <v>82</v>
      </c>
      <c r="L22" s="3">
        <v>103</v>
      </c>
      <c r="M22" s="14"/>
    </row>
    <row r="23" spans="3:13" ht="12.75">
      <c r="C23" s="3">
        <v>26</v>
      </c>
      <c r="D23" s="3">
        <v>34</v>
      </c>
      <c r="E23" s="3"/>
      <c r="G23" s="14">
        <v>17</v>
      </c>
      <c r="H23" s="14">
        <v>17</v>
      </c>
      <c r="I23" s="14"/>
      <c r="K23" s="3">
        <v>72</v>
      </c>
      <c r="L23" s="3">
        <v>107</v>
      </c>
      <c r="M23" s="14"/>
    </row>
    <row r="24" spans="3:13" ht="12.75">
      <c r="C24" s="3">
        <v>23</v>
      </c>
      <c r="D24" s="3">
        <v>22</v>
      </c>
      <c r="E24" s="3"/>
      <c r="G24" s="14">
        <v>18</v>
      </c>
      <c r="H24" s="14">
        <v>14</v>
      </c>
      <c r="I24" s="14"/>
      <c r="K24" s="3">
        <v>70</v>
      </c>
      <c r="L24" s="3">
        <v>113</v>
      </c>
      <c r="M24" s="14"/>
    </row>
    <row r="25" spans="3:13" ht="12.75">
      <c r="C25" s="4">
        <f>AVERAGE(C5:C24)</f>
        <v>23</v>
      </c>
      <c r="D25" s="4">
        <f>AVERAGE(D5:D24)</f>
        <v>25.9</v>
      </c>
      <c r="E25" s="4">
        <f>((D25-C25)/23)*100</f>
        <v>12.608695652173907</v>
      </c>
      <c r="F25" s="1"/>
      <c r="G25" s="4">
        <f>AVERAGE(G5:G24)</f>
        <v>12.6</v>
      </c>
      <c r="H25" s="4">
        <f>AVERAGE(H5:H24)</f>
        <v>14</v>
      </c>
      <c r="I25" s="4">
        <f>((H25-G25)/G25)*100</f>
        <v>11.111111111111114</v>
      </c>
      <c r="J25" s="1"/>
      <c r="K25" s="4">
        <f>AVERAGE(K5:K24)</f>
        <v>76.35</v>
      </c>
      <c r="L25" s="4">
        <f>AVERAGE(L5:L24)</f>
        <v>99.2</v>
      </c>
      <c r="M25" s="4">
        <f>((L25-K25)/K25)*100</f>
        <v>29.927963326784557</v>
      </c>
    </row>
    <row r="26" spans="7:8" ht="12.75">
      <c r="G26" s="14"/>
      <c r="H26" s="14"/>
    </row>
    <row r="30" ht="12.75">
      <c r="D30" s="15">
        <v>2012</v>
      </c>
    </row>
    <row r="31" spans="3:13" ht="12.75">
      <c r="C31" s="26" t="s">
        <v>28</v>
      </c>
      <c r="D31" s="26"/>
      <c r="E31" s="26"/>
      <c r="G31" s="26" t="s">
        <v>32</v>
      </c>
      <c r="H31" s="26"/>
      <c r="I31" s="26"/>
      <c r="K31" s="26" t="s">
        <v>33</v>
      </c>
      <c r="L31" s="26"/>
      <c r="M31" s="26"/>
    </row>
    <row r="32" spans="3:13" ht="12.75">
      <c r="C32" s="3" t="s">
        <v>29</v>
      </c>
      <c r="D32" s="3" t="s">
        <v>30</v>
      </c>
      <c r="E32" t="s">
        <v>31</v>
      </c>
      <c r="G32" s="3" t="s">
        <v>29</v>
      </c>
      <c r="H32" s="3" t="s">
        <v>30</v>
      </c>
      <c r="I32" t="s">
        <v>31</v>
      </c>
      <c r="K32" s="3" t="s">
        <v>29</v>
      </c>
      <c r="L32" s="3" t="s">
        <v>30</v>
      </c>
      <c r="M32" t="s">
        <v>31</v>
      </c>
    </row>
    <row r="33" spans="3:13" ht="12.75">
      <c r="C33" s="3">
        <v>20</v>
      </c>
      <c r="D33" s="3">
        <v>24</v>
      </c>
      <c r="E33" s="3"/>
      <c r="G33" s="14">
        <v>10</v>
      </c>
      <c r="H33" s="14">
        <v>14</v>
      </c>
      <c r="I33" s="14"/>
      <c r="K33" s="3">
        <v>76</v>
      </c>
      <c r="L33" s="3">
        <v>106</v>
      </c>
      <c r="M33" s="14"/>
    </row>
    <row r="34" spans="3:13" ht="12.75">
      <c r="C34" s="3">
        <v>18</v>
      </c>
      <c r="D34" s="3">
        <v>22</v>
      </c>
      <c r="E34" s="3"/>
      <c r="G34" s="14">
        <v>9</v>
      </c>
      <c r="H34" s="14">
        <v>7</v>
      </c>
      <c r="I34" s="14"/>
      <c r="K34" s="3">
        <v>67</v>
      </c>
      <c r="L34" s="3">
        <v>94</v>
      </c>
      <c r="M34" s="14"/>
    </row>
    <row r="35" spans="3:13" ht="12.75">
      <c r="C35" s="3">
        <v>20</v>
      </c>
      <c r="D35" s="3">
        <v>28</v>
      </c>
      <c r="E35" s="3"/>
      <c r="G35" s="14">
        <v>13</v>
      </c>
      <c r="H35" s="14">
        <v>9</v>
      </c>
      <c r="I35" s="14"/>
      <c r="K35" s="3">
        <v>64</v>
      </c>
      <c r="L35" s="3">
        <v>86</v>
      </c>
      <c r="M35" s="14"/>
    </row>
    <row r="36" spans="3:13" ht="12.75">
      <c r="C36" s="3">
        <v>23</v>
      </c>
      <c r="D36" s="3">
        <v>20</v>
      </c>
      <c r="E36" s="3"/>
      <c r="G36" s="14">
        <v>14</v>
      </c>
      <c r="H36" s="14">
        <v>10</v>
      </c>
      <c r="I36" s="14"/>
      <c r="K36" s="3">
        <v>59</v>
      </c>
      <c r="L36" s="3">
        <v>79</v>
      </c>
      <c r="M36" s="14"/>
    </row>
    <row r="37" spans="3:13" ht="12.75">
      <c r="C37" s="3">
        <v>20</v>
      </c>
      <c r="D37" s="3">
        <v>19</v>
      </c>
      <c r="E37" s="3"/>
      <c r="G37" s="14">
        <v>13</v>
      </c>
      <c r="H37" s="14">
        <v>12</v>
      </c>
      <c r="I37" s="14"/>
      <c r="K37" s="3">
        <v>84</v>
      </c>
      <c r="L37" s="3">
        <v>83</v>
      </c>
      <c r="M37" s="14"/>
    </row>
    <row r="38" spans="3:13" ht="12.75">
      <c r="C38" s="3">
        <v>23</v>
      </c>
      <c r="D38" s="3">
        <v>32</v>
      </c>
      <c r="E38" s="3"/>
      <c r="G38" s="14">
        <v>14</v>
      </c>
      <c r="H38" s="14">
        <v>12</v>
      </c>
      <c r="I38" s="14"/>
      <c r="K38" s="3">
        <v>72</v>
      </c>
      <c r="L38" s="3">
        <v>84</v>
      </c>
      <c r="M38" s="14"/>
    </row>
    <row r="39" spans="3:13" ht="12.75">
      <c r="C39" s="3">
        <v>14</v>
      </c>
      <c r="D39" s="3">
        <v>24</v>
      </c>
      <c r="E39" s="3"/>
      <c r="G39" s="14">
        <v>9</v>
      </c>
      <c r="H39" s="14">
        <v>17</v>
      </c>
      <c r="I39" s="14"/>
      <c r="K39" s="3">
        <v>84</v>
      </c>
      <c r="L39" s="3">
        <v>92</v>
      </c>
      <c r="M39" s="14"/>
    </row>
    <row r="40" spans="3:13" ht="12.75">
      <c r="C40" s="3">
        <v>23</v>
      </c>
      <c r="D40" s="3">
        <v>20</v>
      </c>
      <c r="E40" s="3"/>
      <c r="G40" s="14">
        <v>9</v>
      </c>
      <c r="H40" s="14">
        <v>14</v>
      </c>
      <c r="I40" s="14"/>
      <c r="K40" s="3">
        <v>56</v>
      </c>
      <c r="L40" s="3">
        <v>97</v>
      </c>
      <c r="M40" s="14"/>
    </row>
    <row r="41" spans="3:13" ht="12.75">
      <c r="C41" s="3">
        <v>19</v>
      </c>
      <c r="D41" s="3">
        <v>24</v>
      </c>
      <c r="E41" s="3"/>
      <c r="G41" s="14">
        <v>12</v>
      </c>
      <c r="H41" s="14">
        <v>16</v>
      </c>
      <c r="I41" s="14"/>
      <c r="K41" s="3">
        <v>68</v>
      </c>
      <c r="L41" s="3">
        <v>98</v>
      </c>
      <c r="M41" s="14"/>
    </row>
    <row r="42" spans="3:13" ht="12.75">
      <c r="C42" s="3">
        <v>18</v>
      </c>
      <c r="D42" s="3">
        <v>25</v>
      </c>
      <c r="E42" s="3"/>
      <c r="G42" s="14">
        <v>8</v>
      </c>
      <c r="H42" s="14">
        <v>10</v>
      </c>
      <c r="I42" s="14"/>
      <c r="K42" s="3">
        <v>88</v>
      </c>
      <c r="L42" s="3">
        <v>85</v>
      </c>
      <c r="M42" s="14"/>
    </row>
    <row r="43" spans="3:13" ht="12.75">
      <c r="C43" s="3">
        <v>21</v>
      </c>
      <c r="D43" s="3">
        <v>18</v>
      </c>
      <c r="E43" s="3"/>
      <c r="G43" s="14">
        <v>14</v>
      </c>
      <c r="H43" s="14">
        <v>11</v>
      </c>
      <c r="I43" s="14"/>
      <c r="K43" s="3">
        <v>83</v>
      </c>
      <c r="L43" s="3">
        <v>83</v>
      </c>
      <c r="M43" s="14"/>
    </row>
    <row r="44" spans="3:13" ht="12.75">
      <c r="C44" s="3">
        <v>14</v>
      </c>
      <c r="D44" s="3">
        <v>25</v>
      </c>
      <c r="E44" s="3"/>
      <c r="G44" s="14">
        <v>12</v>
      </c>
      <c r="H44" s="14">
        <v>10</v>
      </c>
      <c r="I44" s="14"/>
      <c r="K44" s="3">
        <v>102</v>
      </c>
      <c r="L44" s="3">
        <v>94</v>
      </c>
      <c r="M44" s="14"/>
    </row>
    <row r="45" spans="3:13" ht="12.75">
      <c r="C45" s="3">
        <v>18</v>
      </c>
      <c r="D45" s="3">
        <v>26</v>
      </c>
      <c r="E45" s="3"/>
      <c r="G45" s="14">
        <v>14</v>
      </c>
      <c r="H45" s="14">
        <v>9</v>
      </c>
      <c r="I45" s="14"/>
      <c r="K45" s="3">
        <v>72</v>
      </c>
      <c r="L45" s="3">
        <v>69</v>
      </c>
      <c r="M45" s="14"/>
    </row>
    <row r="46" spans="3:13" ht="12.75">
      <c r="C46" s="3">
        <v>20</v>
      </c>
      <c r="D46" s="3">
        <v>25</v>
      </c>
      <c r="E46" s="3"/>
      <c r="G46" s="14">
        <v>10</v>
      </c>
      <c r="H46" s="14">
        <v>7</v>
      </c>
      <c r="I46" s="14"/>
      <c r="K46" s="3">
        <v>69</v>
      </c>
      <c r="L46" s="3">
        <v>108</v>
      </c>
      <c r="M46" s="14"/>
    </row>
    <row r="47" spans="3:13" ht="12.75">
      <c r="C47" s="3">
        <v>19</v>
      </c>
      <c r="D47" s="3">
        <v>29</v>
      </c>
      <c r="E47" s="3"/>
      <c r="G47" s="14">
        <v>9</v>
      </c>
      <c r="H47" s="14">
        <v>9</v>
      </c>
      <c r="I47" s="14"/>
      <c r="K47" s="3">
        <v>85</v>
      </c>
      <c r="L47" s="3">
        <v>81</v>
      </c>
      <c r="M47" s="14"/>
    </row>
    <row r="48" spans="3:13" ht="12.75">
      <c r="C48" s="3">
        <v>20</v>
      </c>
      <c r="D48" s="3">
        <v>20</v>
      </c>
      <c r="E48" s="3"/>
      <c r="G48" s="14">
        <v>12</v>
      </c>
      <c r="H48" s="14">
        <v>17</v>
      </c>
      <c r="I48" s="14"/>
      <c r="K48" s="3">
        <v>67</v>
      </c>
      <c r="L48" s="3">
        <v>83</v>
      </c>
      <c r="M48" s="14"/>
    </row>
    <row r="49" spans="3:13" ht="12.75">
      <c r="C49" s="3">
        <v>12</v>
      </c>
      <c r="D49" s="3">
        <v>19</v>
      </c>
      <c r="E49" s="3"/>
      <c r="G49" s="14">
        <v>8</v>
      </c>
      <c r="H49" s="14">
        <v>12</v>
      </c>
      <c r="I49" s="14"/>
      <c r="K49" s="3">
        <v>64</v>
      </c>
      <c r="L49" s="3">
        <v>94</v>
      </c>
      <c r="M49" s="14"/>
    </row>
    <row r="50" spans="3:13" ht="12.75">
      <c r="C50" s="3">
        <v>22</v>
      </c>
      <c r="D50" s="3">
        <v>29</v>
      </c>
      <c r="E50" s="3"/>
      <c r="G50" s="14">
        <v>14</v>
      </c>
      <c r="H50" s="14">
        <v>9</v>
      </c>
      <c r="I50" s="14"/>
      <c r="K50" s="3">
        <v>69</v>
      </c>
      <c r="L50" s="3">
        <v>96</v>
      </c>
      <c r="M50" s="14"/>
    </row>
    <row r="51" spans="3:14" s="1" customFormat="1" ht="12.75">
      <c r="C51" s="3">
        <v>17</v>
      </c>
      <c r="D51" s="3">
        <v>34</v>
      </c>
      <c r="E51" s="3"/>
      <c r="F51"/>
      <c r="G51" s="14">
        <v>7</v>
      </c>
      <c r="H51" s="14">
        <v>17</v>
      </c>
      <c r="I51" s="14"/>
      <c r="J51"/>
      <c r="K51" s="3">
        <v>63</v>
      </c>
      <c r="L51" s="3">
        <v>99</v>
      </c>
      <c r="M51" s="14"/>
      <c r="N51"/>
    </row>
    <row r="52" spans="3:13" ht="12.75">
      <c r="C52" s="3">
        <v>23</v>
      </c>
      <c r="D52" s="3">
        <v>22</v>
      </c>
      <c r="E52" s="3"/>
      <c r="G52" s="14">
        <v>8</v>
      </c>
      <c r="H52" s="14">
        <v>14</v>
      </c>
      <c r="I52" s="14"/>
      <c r="K52" s="3">
        <v>84</v>
      </c>
      <c r="L52" s="3">
        <v>94</v>
      </c>
      <c r="M52" s="14"/>
    </row>
    <row r="53" spans="3:13" ht="12.75">
      <c r="C53" s="4">
        <f>AVERAGE(C33:C52)</f>
        <v>19.2</v>
      </c>
      <c r="D53" s="4">
        <f>AVERAGE(D33:D52)</f>
        <v>24.25</v>
      </c>
      <c r="E53" s="4">
        <f>((D53-C53)/23)*100</f>
        <v>21.956521739130437</v>
      </c>
      <c r="F53" s="1"/>
      <c r="G53" s="4">
        <f>AVERAGE(G33:G52)</f>
        <v>10.95</v>
      </c>
      <c r="H53" s="4">
        <f>AVERAGE(H33:H52)</f>
        <v>11.8</v>
      </c>
      <c r="I53" s="4">
        <f>((H53-G53)/G53)*100</f>
        <v>7.762557077625584</v>
      </c>
      <c r="J53" s="1"/>
      <c r="K53" s="4">
        <f>AVERAGE(K33:K52)</f>
        <v>73.8</v>
      </c>
      <c r="L53" s="4">
        <f>AVERAGE(L33:L52)</f>
        <v>90.25</v>
      </c>
      <c r="M53" s="4">
        <f>((L53-K53)/K53)*100</f>
        <v>22.289972899729</v>
      </c>
    </row>
    <row r="54" spans="7:8" ht="12.75">
      <c r="G54" s="14"/>
      <c r="H54" s="14"/>
    </row>
  </sheetData>
  <sheetProtection/>
  <mergeCells count="6">
    <mergeCell ref="K31:M31"/>
    <mergeCell ref="K3:M3"/>
    <mergeCell ref="C3:E3"/>
    <mergeCell ref="G3:I3"/>
    <mergeCell ref="C31:E31"/>
    <mergeCell ref="G31:I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dcterms:created xsi:type="dcterms:W3CDTF">1996-10-14T23:33:28Z</dcterms:created>
  <dcterms:modified xsi:type="dcterms:W3CDTF">2017-03-21T17:24:11Z</dcterms:modified>
  <cp:category/>
  <cp:version/>
  <cp:contentType/>
  <cp:contentStatus/>
</cp:coreProperties>
</file>