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VT Trial-2016-17" sheetId="1" r:id="rId1"/>
  </sheets>
  <calcPr calcId="125725"/>
</workbook>
</file>

<file path=xl/calcChain.xml><?xml version="1.0" encoding="utf-8"?>
<calcChain xmlns="http://schemas.openxmlformats.org/spreadsheetml/2006/main">
  <c r="W55" i="1"/>
  <c r="V55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X43"/>
  <c r="Y43"/>
  <c r="W43"/>
  <c r="V51"/>
  <c r="V50"/>
  <c r="V49"/>
  <c r="V48"/>
  <c r="V47"/>
  <c r="V46"/>
  <c r="V45"/>
  <c r="V44"/>
  <c r="V52" s="1"/>
  <c r="V43"/>
  <c r="AP31"/>
  <c r="AP32"/>
  <c r="AP33"/>
  <c r="AP34"/>
  <c r="AP35"/>
  <c r="AP36"/>
  <c r="AP37"/>
  <c r="AP38"/>
  <c r="AP30"/>
  <c r="AP11"/>
  <c r="AP12"/>
  <c r="AP13"/>
  <c r="AP14"/>
  <c r="AP15"/>
  <c r="AP16"/>
  <c r="AP17"/>
  <c r="AP18"/>
  <c r="AP10"/>
  <c r="AK31"/>
  <c r="AK32"/>
  <c r="AK33"/>
  <c r="AK34"/>
  <c r="AK35"/>
  <c r="AK36"/>
  <c r="AK37"/>
  <c r="AK38"/>
  <c r="AK30"/>
  <c r="AF31"/>
  <c r="AF32"/>
  <c r="AF33"/>
  <c r="AF34"/>
  <c r="AF35"/>
  <c r="AF36"/>
  <c r="AF37"/>
  <c r="AF38"/>
  <c r="AF30"/>
  <c r="AK11"/>
  <c r="AK12"/>
  <c r="AK13"/>
  <c r="AK14"/>
  <c r="AK15"/>
  <c r="AK16"/>
  <c r="AK17"/>
  <c r="AK18"/>
  <c r="AK10"/>
  <c r="AF11"/>
  <c r="AF12"/>
  <c r="AF13"/>
  <c r="AF14"/>
  <c r="AF15"/>
  <c r="AF16"/>
  <c r="AF17"/>
  <c r="AF18"/>
  <c r="AF10"/>
  <c r="AA31"/>
  <c r="AA32"/>
  <c r="AA33"/>
  <c r="AA34"/>
  <c r="AA35"/>
  <c r="AA36"/>
  <c r="AA37"/>
  <c r="AA38"/>
  <c r="AA30"/>
  <c r="AA11"/>
  <c r="AA12"/>
  <c r="AA13"/>
  <c r="AA14"/>
  <c r="AA15"/>
  <c r="AA16"/>
  <c r="AA17"/>
  <c r="AA18"/>
  <c r="AA10"/>
  <c r="F52"/>
  <c r="F51"/>
  <c r="F50"/>
  <c r="F49"/>
  <c r="F48"/>
  <c r="F47"/>
  <c r="F46"/>
  <c r="F45"/>
  <c r="F44"/>
  <c r="F53" l="1"/>
  <c r="AF19"/>
  <c r="AF39"/>
</calcChain>
</file>

<file path=xl/sharedStrings.xml><?xml version="1.0" encoding="utf-8"?>
<sst xmlns="http://schemas.openxmlformats.org/spreadsheetml/2006/main" count="178" uniqueCount="53">
  <si>
    <t>Sr. No.</t>
  </si>
  <si>
    <t>Name of Genotype</t>
  </si>
  <si>
    <t>1000 seed wt.(gm)</t>
  </si>
  <si>
    <t>R1</t>
  </si>
  <si>
    <t>R2</t>
  </si>
  <si>
    <t>R3</t>
  </si>
  <si>
    <t>R4</t>
  </si>
  <si>
    <t>CSCN-16-11</t>
  </si>
  <si>
    <t>CSCN-16-12</t>
  </si>
  <si>
    <t>CSCN-16-13</t>
  </si>
  <si>
    <t>CSCN-16-14</t>
  </si>
  <si>
    <t>CSCN-16-15</t>
  </si>
  <si>
    <t>CSCN-16-16</t>
  </si>
  <si>
    <t>CSCN-16-17</t>
  </si>
  <si>
    <t>CSCN-16-18</t>
  </si>
  <si>
    <t>CSCN-16-19</t>
  </si>
  <si>
    <t>Sec. branch/plant</t>
  </si>
  <si>
    <t>Primary branch/plant</t>
  </si>
  <si>
    <t>Plant ht/plant (cm)</t>
  </si>
  <si>
    <t>Main shoot length/plant (cm)</t>
  </si>
  <si>
    <t>Siliqua on main shoot/plant (cm)</t>
  </si>
  <si>
    <t>Mean</t>
  </si>
  <si>
    <t>DOS</t>
  </si>
  <si>
    <t>08.10.2016</t>
  </si>
  <si>
    <t>pH</t>
  </si>
  <si>
    <t>No. of Rows</t>
  </si>
  <si>
    <t>Spacing</t>
  </si>
  <si>
    <t>45x15 CM</t>
  </si>
  <si>
    <t>Row length</t>
  </si>
  <si>
    <t>5M</t>
  </si>
  <si>
    <t>19.10.2016</t>
  </si>
  <si>
    <t>ECe</t>
  </si>
  <si>
    <t>11.0 dS/m</t>
  </si>
  <si>
    <t>AICRP-AVT-2016-17 Karnal (KAR)</t>
  </si>
  <si>
    <t>AICRP-AVT-2016-17 Nain, Panipat (PNP)</t>
  </si>
  <si>
    <t>Plant Stand</t>
  </si>
  <si>
    <t>Seed yield (kg/ha)</t>
  </si>
  <si>
    <t>CD (5%)</t>
  </si>
  <si>
    <t>Seed yield(kg/ha)</t>
  </si>
  <si>
    <t>S.No.</t>
  </si>
  <si>
    <t>Code</t>
  </si>
  <si>
    <t>Strain</t>
  </si>
  <si>
    <t>1000-seed wt. (g)</t>
  </si>
  <si>
    <t>Oil Content (%)</t>
  </si>
  <si>
    <t>GM</t>
  </si>
  <si>
    <t xml:space="preserve">DOS </t>
  </si>
  <si>
    <t>C.V. (%)</t>
  </si>
  <si>
    <t>ECe/ pH</t>
  </si>
  <si>
    <t>PNP</t>
  </si>
  <si>
    <t>KAR</t>
  </si>
  <si>
    <t>Plant stand</t>
  </si>
  <si>
    <t>Table 2. Performance of Mustard strains in AVT (saline/alkaline conditions)-2016-17</t>
  </si>
  <si>
    <t>Replications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</si>
</sst>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/>
    <xf numFmtId="14" fontId="3" fillId="2" borderId="6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3" fillId="2" borderId="6" xfId="0" applyFont="1" applyFill="1" applyBorder="1" applyAlignmen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1" xfId="0" applyFont="1" applyBorder="1"/>
    <xf numFmtId="1" fontId="12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/>
    <xf numFmtId="0" fontId="12" fillId="0" borderId="10" xfId="0" applyFont="1" applyBorder="1"/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5" fillId="0" borderId="11" xfId="0" applyFont="1" applyBorder="1"/>
    <xf numFmtId="0" fontId="3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2" fillId="0" borderId="0" xfId="0" applyFont="1"/>
    <xf numFmtId="0" fontId="2" fillId="3" borderId="0" xfId="0" applyFont="1" applyFill="1"/>
    <xf numFmtId="2" fontId="9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2" fontId="1" fillId="5" borderId="1" xfId="0" applyNumberFormat="1" applyFont="1" applyFill="1" applyBorder="1"/>
    <xf numFmtId="0" fontId="15" fillId="0" borderId="9" xfId="0" applyFont="1" applyBorder="1"/>
    <xf numFmtId="2" fontId="6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topLeftCell="A7" zoomScale="55" zoomScaleNormal="55" workbookViewId="0">
      <selection activeCell="T42" sqref="T42:U42"/>
    </sheetView>
  </sheetViews>
  <sheetFormatPr defaultRowHeight="15"/>
  <cols>
    <col min="1" max="1" width="19.28515625" style="61" customWidth="1"/>
    <col min="2" max="2" width="16.85546875" style="61" customWidth="1"/>
    <col min="3" max="3" width="13.140625" style="61" customWidth="1"/>
    <col min="4" max="4" width="12.7109375" style="61" customWidth="1"/>
    <col min="5" max="5" width="13.85546875" style="61" customWidth="1"/>
    <col min="6" max="6" width="11.140625" style="61" customWidth="1"/>
    <col min="7" max="7" width="8" style="61" customWidth="1"/>
    <col min="8" max="8" width="9.5703125" style="61" customWidth="1"/>
    <col min="9" max="10" width="9.85546875" style="61" bestFit="1" customWidth="1"/>
    <col min="11" max="11" width="10.28515625" style="61" customWidth="1"/>
    <col min="12" max="12" width="9.140625" style="61"/>
    <col min="13" max="13" width="8.85546875" style="61" customWidth="1"/>
    <col min="14" max="14" width="8.5703125" style="61" customWidth="1"/>
    <col min="15" max="15" width="8.140625" style="61" customWidth="1"/>
    <col min="16" max="19" width="9.140625" style="61"/>
    <col min="20" max="20" width="8.5703125" style="61" customWidth="1"/>
    <col min="21" max="21" width="9.140625" style="61"/>
    <col min="22" max="23" width="7.5703125" style="61" customWidth="1"/>
    <col min="24" max="24" width="6.85546875" style="61" customWidth="1"/>
    <col min="25" max="26" width="7.5703125" style="61" customWidth="1"/>
    <col min="27" max="27" width="9.140625" style="61"/>
    <col min="28" max="29" width="9.85546875" style="61" bestFit="1" customWidth="1"/>
    <col min="30" max="30" width="11" style="61" customWidth="1"/>
    <col min="31" max="31" width="9.85546875" style="61" bestFit="1" customWidth="1"/>
    <col min="32" max="32" width="11.5703125" style="61" customWidth="1"/>
    <col min="33" max="33" width="6.5703125" style="61" customWidth="1"/>
    <col min="34" max="34" width="7" style="61" customWidth="1"/>
    <col min="35" max="35" width="6.85546875" style="61" customWidth="1"/>
    <col min="36" max="36" width="5.85546875" style="61" customWidth="1"/>
    <col min="37" max="37" width="8.28515625" style="61" customWidth="1"/>
    <col min="38" max="38" width="8.140625" style="61" customWidth="1"/>
    <col min="39" max="40" width="7.85546875" style="61" customWidth="1"/>
    <col min="41" max="41" width="8.140625" style="61" customWidth="1"/>
    <col min="42" max="16384" width="9.140625" style="61"/>
  </cols>
  <sheetData>
    <row r="1" spans="1:42" ht="25.5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2" ht="18" customHeight="1">
      <c r="A2" s="13" t="s">
        <v>22</v>
      </c>
      <c r="B2" s="14" t="s">
        <v>23</v>
      </c>
    </row>
    <row r="3" spans="1:42" ht="15.75" customHeight="1">
      <c r="A3" s="15" t="s">
        <v>24</v>
      </c>
      <c r="B3" s="7">
        <v>9.3000000000000007</v>
      </c>
    </row>
    <row r="4" spans="1:42" ht="15.75">
      <c r="A4" s="16" t="s">
        <v>25</v>
      </c>
      <c r="B4" s="7">
        <v>10</v>
      </c>
    </row>
    <row r="5" spans="1:42" ht="15.75">
      <c r="A5" s="16" t="s">
        <v>52</v>
      </c>
      <c r="B5" s="7">
        <v>4</v>
      </c>
    </row>
    <row r="6" spans="1:42" ht="15.75">
      <c r="A6" s="16" t="s">
        <v>26</v>
      </c>
      <c r="B6" s="16" t="s">
        <v>27</v>
      </c>
    </row>
    <row r="7" spans="1:42" ht="15.75">
      <c r="A7" s="16" t="s">
        <v>28</v>
      </c>
      <c r="B7" s="16" t="s">
        <v>29</v>
      </c>
    </row>
    <row r="8" spans="1:42" ht="42" customHeight="1">
      <c r="A8" s="92" t="s">
        <v>0</v>
      </c>
      <c r="B8" s="90" t="s">
        <v>1</v>
      </c>
      <c r="C8" s="84" t="s">
        <v>18</v>
      </c>
      <c r="D8" s="85"/>
      <c r="E8" s="85"/>
      <c r="F8" s="86"/>
      <c r="G8" s="84" t="s">
        <v>17</v>
      </c>
      <c r="H8" s="85"/>
      <c r="I8" s="85"/>
      <c r="J8" s="86"/>
      <c r="K8" s="84" t="s">
        <v>16</v>
      </c>
      <c r="L8" s="85"/>
      <c r="M8" s="85"/>
      <c r="N8" s="86"/>
      <c r="O8" s="81" t="s">
        <v>19</v>
      </c>
      <c r="P8" s="94"/>
      <c r="Q8" s="94"/>
      <c r="R8" s="95"/>
      <c r="S8" s="81" t="s">
        <v>20</v>
      </c>
      <c r="T8" s="82"/>
      <c r="U8" s="82"/>
      <c r="V8" s="83"/>
      <c r="W8" s="84" t="s">
        <v>2</v>
      </c>
      <c r="X8" s="85"/>
      <c r="Y8" s="85"/>
      <c r="Z8" s="85"/>
      <c r="AA8" s="86"/>
      <c r="AB8" s="84" t="s">
        <v>38</v>
      </c>
      <c r="AC8" s="85"/>
      <c r="AD8" s="85"/>
      <c r="AE8" s="85"/>
      <c r="AF8" s="86"/>
      <c r="AG8" s="87" t="s">
        <v>35</v>
      </c>
      <c r="AH8" s="87"/>
      <c r="AI8" s="87"/>
      <c r="AJ8" s="87"/>
      <c r="AK8" s="87"/>
      <c r="AL8" s="87" t="s">
        <v>43</v>
      </c>
      <c r="AM8" s="87"/>
      <c r="AN8" s="87"/>
      <c r="AO8" s="87"/>
      <c r="AP8" s="87"/>
    </row>
    <row r="9" spans="1:42" ht="24.75" customHeight="1">
      <c r="A9" s="93"/>
      <c r="B9" s="91"/>
      <c r="C9" s="10" t="s">
        <v>3</v>
      </c>
      <c r="D9" s="10" t="s">
        <v>4</v>
      </c>
      <c r="E9" s="10" t="s">
        <v>5</v>
      </c>
      <c r="F9" s="10" t="s">
        <v>6</v>
      </c>
      <c r="G9" s="11" t="s">
        <v>3</v>
      </c>
      <c r="H9" s="11" t="s">
        <v>4</v>
      </c>
      <c r="I9" s="11" t="s">
        <v>5</v>
      </c>
      <c r="J9" s="11" t="s">
        <v>6</v>
      </c>
      <c r="K9" s="11" t="s">
        <v>3</v>
      </c>
      <c r="L9" s="11" t="s">
        <v>4</v>
      </c>
      <c r="M9" s="11" t="s">
        <v>5</v>
      </c>
      <c r="N9" s="11" t="s">
        <v>6</v>
      </c>
      <c r="O9" s="11" t="s">
        <v>3</v>
      </c>
      <c r="P9" s="11" t="s">
        <v>4</v>
      </c>
      <c r="Q9" s="11" t="s">
        <v>5</v>
      </c>
      <c r="R9" s="11" t="s">
        <v>6</v>
      </c>
      <c r="S9" s="11" t="s">
        <v>3</v>
      </c>
      <c r="T9" s="11" t="s">
        <v>4</v>
      </c>
      <c r="U9" s="11" t="s">
        <v>5</v>
      </c>
      <c r="V9" s="11" t="s">
        <v>6</v>
      </c>
      <c r="W9" s="11" t="s">
        <v>3</v>
      </c>
      <c r="X9" s="11" t="s">
        <v>4</v>
      </c>
      <c r="Y9" s="11" t="s">
        <v>5</v>
      </c>
      <c r="Z9" s="11" t="s">
        <v>6</v>
      </c>
      <c r="AA9" s="11" t="s">
        <v>21</v>
      </c>
      <c r="AB9" s="11" t="s">
        <v>3</v>
      </c>
      <c r="AC9" s="11" t="s">
        <v>4</v>
      </c>
      <c r="AD9" s="11" t="s">
        <v>5</v>
      </c>
      <c r="AE9" s="11" t="s">
        <v>6</v>
      </c>
      <c r="AF9" s="11" t="s">
        <v>21</v>
      </c>
      <c r="AG9" s="11" t="s">
        <v>3</v>
      </c>
      <c r="AH9" s="11" t="s">
        <v>4</v>
      </c>
      <c r="AI9" s="11" t="s">
        <v>5</v>
      </c>
      <c r="AJ9" s="11" t="s">
        <v>6</v>
      </c>
      <c r="AK9" s="11" t="s">
        <v>21</v>
      </c>
      <c r="AL9" s="1" t="s">
        <v>3</v>
      </c>
      <c r="AM9" s="1" t="s">
        <v>4</v>
      </c>
      <c r="AN9" s="1" t="s">
        <v>5</v>
      </c>
      <c r="AO9" s="1" t="s">
        <v>6</v>
      </c>
      <c r="AP9" s="11" t="s">
        <v>21</v>
      </c>
    </row>
    <row r="10" spans="1:42" ht="15.75">
      <c r="A10" s="2">
        <v>1</v>
      </c>
      <c r="B10" s="3" t="s">
        <v>7</v>
      </c>
      <c r="C10" s="4">
        <v>225.8</v>
      </c>
      <c r="D10" s="4">
        <v>217.6</v>
      </c>
      <c r="E10" s="4">
        <v>209</v>
      </c>
      <c r="F10" s="4">
        <v>206.2</v>
      </c>
      <c r="G10" s="4">
        <v>5.2</v>
      </c>
      <c r="H10" s="4">
        <v>5.6</v>
      </c>
      <c r="I10" s="4">
        <v>4.8</v>
      </c>
      <c r="J10" s="4">
        <v>5.2</v>
      </c>
      <c r="K10" s="4">
        <v>13</v>
      </c>
      <c r="L10" s="4">
        <v>10</v>
      </c>
      <c r="M10" s="4">
        <v>8</v>
      </c>
      <c r="N10" s="4">
        <v>11.2</v>
      </c>
      <c r="O10" s="4">
        <v>112</v>
      </c>
      <c r="P10" s="4">
        <v>104.8</v>
      </c>
      <c r="Q10" s="4">
        <v>105.4</v>
      </c>
      <c r="R10" s="4">
        <v>104</v>
      </c>
      <c r="S10" s="4">
        <v>80.8</v>
      </c>
      <c r="T10" s="4">
        <v>66.8</v>
      </c>
      <c r="U10" s="4">
        <v>66.599999999999994</v>
      </c>
      <c r="V10" s="4">
        <v>63.6</v>
      </c>
      <c r="W10" s="4">
        <v>4.53</v>
      </c>
      <c r="X10" s="4">
        <v>4.72</v>
      </c>
      <c r="Y10" s="4">
        <v>4.25</v>
      </c>
      <c r="Z10" s="4">
        <v>4.4800000000000004</v>
      </c>
      <c r="AA10" s="53">
        <f>AVERAGE(W10:Z10)</f>
        <v>4.4950000000000001</v>
      </c>
      <c r="AB10" s="4">
        <v>2554.2222222222222</v>
      </c>
      <c r="AC10" s="4">
        <v>2198.2222222222222</v>
      </c>
      <c r="AD10" s="4">
        <v>2601.7777777777778</v>
      </c>
      <c r="AE10" s="4">
        <v>2317.7777777777778</v>
      </c>
      <c r="AF10" s="53">
        <f>AVERAGE(AB10:AE10)</f>
        <v>2418</v>
      </c>
      <c r="AG10" s="2">
        <v>228</v>
      </c>
      <c r="AH10" s="2">
        <v>237</v>
      </c>
      <c r="AI10" s="2">
        <v>229</v>
      </c>
      <c r="AJ10" s="2">
        <v>224</v>
      </c>
      <c r="AK10" s="54">
        <f>AVERAGE(AG10:AJ10)</f>
        <v>229.5</v>
      </c>
      <c r="AL10" s="2">
        <v>39.99</v>
      </c>
      <c r="AM10" s="18">
        <v>40.090000000000003</v>
      </c>
      <c r="AN10" s="18">
        <v>39.97</v>
      </c>
      <c r="AO10" s="18">
        <v>40</v>
      </c>
      <c r="AP10" s="53">
        <f>AVERAGE(AL10:AO10)</f>
        <v>40.012500000000003</v>
      </c>
    </row>
    <row r="11" spans="1:42" ht="15.75">
      <c r="A11" s="2">
        <v>2</v>
      </c>
      <c r="B11" s="3" t="s">
        <v>8</v>
      </c>
      <c r="C11" s="4">
        <v>192.6</v>
      </c>
      <c r="D11" s="4">
        <v>187.6</v>
      </c>
      <c r="E11" s="4">
        <v>189.4</v>
      </c>
      <c r="F11" s="4">
        <v>183.2</v>
      </c>
      <c r="G11" s="4">
        <v>5.6</v>
      </c>
      <c r="H11" s="4">
        <v>5.4</v>
      </c>
      <c r="I11" s="4">
        <v>5.4</v>
      </c>
      <c r="J11" s="4">
        <v>5</v>
      </c>
      <c r="K11" s="4">
        <v>6.8</v>
      </c>
      <c r="L11" s="4">
        <v>10.199999999999999</v>
      </c>
      <c r="M11" s="4">
        <v>10.6</v>
      </c>
      <c r="N11" s="4">
        <v>8</v>
      </c>
      <c r="O11" s="4">
        <v>80</v>
      </c>
      <c r="P11" s="4">
        <v>80.8</v>
      </c>
      <c r="Q11" s="4">
        <v>84.8</v>
      </c>
      <c r="R11" s="4">
        <v>85</v>
      </c>
      <c r="S11" s="4">
        <v>50.8</v>
      </c>
      <c r="T11" s="4">
        <v>51.2</v>
      </c>
      <c r="U11" s="4">
        <v>57.8</v>
      </c>
      <c r="V11" s="4">
        <v>49.8</v>
      </c>
      <c r="W11" s="4">
        <v>3.79</v>
      </c>
      <c r="X11" s="4">
        <v>5.09</v>
      </c>
      <c r="Y11" s="4">
        <v>4.66</v>
      </c>
      <c r="Z11" s="4">
        <v>4.51</v>
      </c>
      <c r="AA11" s="53">
        <f t="shared" ref="AA11:AA18" si="0">AVERAGE(W11:Z11)</f>
        <v>4.5124999999999993</v>
      </c>
      <c r="AB11" s="4">
        <v>1837.3333333333333</v>
      </c>
      <c r="AC11" s="4">
        <v>1887.1111111111115</v>
      </c>
      <c r="AD11" s="4">
        <v>2035.5555555555557</v>
      </c>
      <c r="AE11" s="4">
        <v>1876.4444444444448</v>
      </c>
      <c r="AF11" s="53">
        <f t="shared" ref="AF11:AF18" si="1">AVERAGE(AB11:AE11)</f>
        <v>1909.1111111111113</v>
      </c>
      <c r="AG11" s="2">
        <v>240</v>
      </c>
      <c r="AH11" s="2">
        <v>235</v>
      </c>
      <c r="AI11" s="2">
        <v>238</v>
      </c>
      <c r="AJ11" s="2">
        <v>218</v>
      </c>
      <c r="AK11" s="54">
        <f t="shared" ref="AK11:AK18" si="2">AVERAGE(AG11:AJ11)</f>
        <v>232.75</v>
      </c>
      <c r="AL11" s="2">
        <v>38.54</v>
      </c>
      <c r="AM11" s="4">
        <v>38.6</v>
      </c>
      <c r="AN11" s="4">
        <v>38.82</v>
      </c>
      <c r="AO11" s="4">
        <v>38.67</v>
      </c>
      <c r="AP11" s="53">
        <f t="shared" ref="AP11:AP18" si="3">AVERAGE(AL11:AO11)</f>
        <v>38.657499999999999</v>
      </c>
    </row>
    <row r="12" spans="1:42" ht="15.75">
      <c r="A12" s="2">
        <v>3</v>
      </c>
      <c r="B12" s="3" t="s">
        <v>9</v>
      </c>
      <c r="C12" s="12">
        <v>207.2</v>
      </c>
      <c r="D12" s="12">
        <v>213</v>
      </c>
      <c r="E12" s="12">
        <v>206.4</v>
      </c>
      <c r="F12" s="12">
        <v>195.8</v>
      </c>
      <c r="G12" s="12">
        <v>5.2</v>
      </c>
      <c r="H12" s="12">
        <v>5.8</v>
      </c>
      <c r="I12" s="12">
        <v>6</v>
      </c>
      <c r="J12" s="12">
        <v>4</v>
      </c>
      <c r="K12" s="12">
        <v>11.4</v>
      </c>
      <c r="L12" s="12">
        <v>12.4</v>
      </c>
      <c r="M12" s="12">
        <v>13.6</v>
      </c>
      <c r="N12" s="12">
        <v>7.4</v>
      </c>
      <c r="O12" s="12">
        <v>96</v>
      </c>
      <c r="P12" s="12">
        <v>96.6</v>
      </c>
      <c r="Q12" s="12">
        <v>101.4</v>
      </c>
      <c r="R12" s="12">
        <v>81.2</v>
      </c>
      <c r="S12" s="12">
        <v>57.8</v>
      </c>
      <c r="T12" s="12">
        <v>61.2</v>
      </c>
      <c r="U12" s="12">
        <v>61.6</v>
      </c>
      <c r="V12" s="12">
        <v>49.8</v>
      </c>
      <c r="W12" s="12">
        <v>5.31</v>
      </c>
      <c r="X12" s="12">
        <v>4.6500000000000004</v>
      </c>
      <c r="Y12" s="12">
        <v>4.8899999999999997</v>
      </c>
      <c r="Z12" s="12">
        <v>4.4800000000000004</v>
      </c>
      <c r="AA12" s="53">
        <f t="shared" si="0"/>
        <v>4.8325000000000005</v>
      </c>
      <c r="AB12" s="12">
        <v>2059.1111111111113</v>
      </c>
      <c r="AC12" s="12">
        <v>1580.4444444444443</v>
      </c>
      <c r="AD12" s="12">
        <v>1782.2222222222222</v>
      </c>
      <c r="AE12" s="12">
        <v>1727.1111111111111</v>
      </c>
      <c r="AF12" s="53">
        <f t="shared" si="1"/>
        <v>1787.2222222222222</v>
      </c>
      <c r="AG12" s="2">
        <v>220</v>
      </c>
      <c r="AH12" s="2">
        <v>221</v>
      </c>
      <c r="AI12" s="2">
        <v>233</v>
      </c>
      <c r="AJ12" s="2">
        <v>228</v>
      </c>
      <c r="AK12" s="54">
        <f t="shared" si="2"/>
        <v>225.5</v>
      </c>
      <c r="AL12" s="69">
        <v>38.33</v>
      </c>
      <c r="AM12" s="67">
        <v>38.49</v>
      </c>
      <c r="AN12" s="67">
        <v>38.71</v>
      </c>
      <c r="AO12" s="67">
        <v>38.26</v>
      </c>
      <c r="AP12" s="53">
        <f t="shared" si="3"/>
        <v>38.447499999999998</v>
      </c>
    </row>
    <row r="13" spans="1:42" ht="15.75">
      <c r="A13" s="2">
        <v>4</v>
      </c>
      <c r="B13" s="3" t="s">
        <v>10</v>
      </c>
      <c r="C13" s="4">
        <v>203.4</v>
      </c>
      <c r="D13" s="4">
        <v>204</v>
      </c>
      <c r="E13" s="4">
        <v>196.4</v>
      </c>
      <c r="F13" s="4">
        <v>205.2</v>
      </c>
      <c r="G13" s="4">
        <v>4.4000000000000004</v>
      </c>
      <c r="H13" s="4">
        <v>5.4</v>
      </c>
      <c r="I13" s="4">
        <v>4.2</v>
      </c>
      <c r="J13" s="4">
        <v>4.8</v>
      </c>
      <c r="K13" s="4">
        <v>9.6</v>
      </c>
      <c r="L13" s="4">
        <v>11.2</v>
      </c>
      <c r="M13" s="4">
        <v>7.4</v>
      </c>
      <c r="N13" s="4">
        <v>9.4</v>
      </c>
      <c r="O13" s="4">
        <v>94.6</v>
      </c>
      <c r="P13" s="4">
        <v>92</v>
      </c>
      <c r="Q13" s="4">
        <v>85.8</v>
      </c>
      <c r="R13" s="4">
        <v>88</v>
      </c>
      <c r="S13" s="4">
        <v>55.4</v>
      </c>
      <c r="T13" s="4">
        <v>60.4</v>
      </c>
      <c r="U13" s="4">
        <v>53.8</v>
      </c>
      <c r="V13" s="4">
        <v>56</v>
      </c>
      <c r="W13" s="4">
        <v>5.24</v>
      </c>
      <c r="X13" s="4">
        <v>5.89</v>
      </c>
      <c r="Y13" s="4">
        <v>5.05</v>
      </c>
      <c r="Z13" s="4">
        <v>4.8099999999999996</v>
      </c>
      <c r="AA13" s="53">
        <f t="shared" si="0"/>
        <v>5.2474999999999996</v>
      </c>
      <c r="AB13" s="4">
        <v>1717.3333333333333</v>
      </c>
      <c r="AC13" s="4">
        <v>1772</v>
      </c>
      <c r="AD13" s="4">
        <v>1451.1111111111111</v>
      </c>
      <c r="AE13" s="4">
        <v>2042.2222222222222</v>
      </c>
      <c r="AF13" s="53">
        <f t="shared" si="1"/>
        <v>1745.6666666666665</v>
      </c>
      <c r="AG13" s="2">
        <v>241</v>
      </c>
      <c r="AH13" s="2">
        <v>232</v>
      </c>
      <c r="AI13" s="2">
        <v>248</v>
      </c>
      <c r="AJ13" s="2">
        <v>245</v>
      </c>
      <c r="AK13" s="54">
        <f t="shared" si="2"/>
        <v>241.5</v>
      </c>
      <c r="AL13" s="2">
        <v>38.25</v>
      </c>
      <c r="AM13" s="18">
        <v>38.32</v>
      </c>
      <c r="AN13" s="18">
        <v>38.19</v>
      </c>
      <c r="AO13" s="18">
        <v>38.17</v>
      </c>
      <c r="AP13" s="53">
        <f t="shared" si="3"/>
        <v>38.232500000000002</v>
      </c>
    </row>
    <row r="14" spans="1:42" ht="15.75">
      <c r="A14" s="2">
        <v>5</v>
      </c>
      <c r="B14" s="3" t="s">
        <v>11</v>
      </c>
      <c r="C14" s="4">
        <v>202.6</v>
      </c>
      <c r="D14" s="4">
        <v>202.4</v>
      </c>
      <c r="E14" s="4">
        <v>205</v>
      </c>
      <c r="F14" s="4">
        <v>204.2</v>
      </c>
      <c r="G14" s="4">
        <v>5.6</v>
      </c>
      <c r="H14" s="4">
        <v>5.8</v>
      </c>
      <c r="I14" s="4">
        <v>4.8</v>
      </c>
      <c r="J14" s="4">
        <v>5.2</v>
      </c>
      <c r="K14" s="4">
        <v>10.8</v>
      </c>
      <c r="L14" s="4">
        <v>13.6</v>
      </c>
      <c r="M14" s="4">
        <v>8</v>
      </c>
      <c r="N14" s="4">
        <v>11.6</v>
      </c>
      <c r="O14" s="4">
        <v>95</v>
      </c>
      <c r="P14" s="4">
        <v>94.8</v>
      </c>
      <c r="Q14" s="4">
        <v>92</v>
      </c>
      <c r="R14" s="4">
        <v>90.8</v>
      </c>
      <c r="S14" s="4">
        <v>59.4</v>
      </c>
      <c r="T14" s="4">
        <v>62</v>
      </c>
      <c r="U14" s="4">
        <v>57.8</v>
      </c>
      <c r="V14" s="4">
        <v>56.6</v>
      </c>
      <c r="W14" s="4">
        <v>5.9</v>
      </c>
      <c r="X14" s="4">
        <v>3.78</v>
      </c>
      <c r="Y14" s="4">
        <v>3.22</v>
      </c>
      <c r="Z14" s="4">
        <v>3.7</v>
      </c>
      <c r="AA14" s="53">
        <f t="shared" si="0"/>
        <v>4.1500000000000004</v>
      </c>
      <c r="AB14" s="4">
        <v>1482.2222222222222</v>
      </c>
      <c r="AC14" s="4">
        <v>1723.5555555555557</v>
      </c>
      <c r="AD14" s="4">
        <v>1887.5555555555557</v>
      </c>
      <c r="AE14" s="4">
        <v>1913.3333333333333</v>
      </c>
      <c r="AF14" s="53">
        <f t="shared" si="1"/>
        <v>1751.6666666666667</v>
      </c>
      <c r="AG14" s="2">
        <v>218</v>
      </c>
      <c r="AH14" s="2">
        <v>242</v>
      </c>
      <c r="AI14" s="2">
        <v>226</v>
      </c>
      <c r="AJ14" s="2">
        <v>240</v>
      </c>
      <c r="AK14" s="54">
        <f t="shared" si="2"/>
        <v>231.5</v>
      </c>
      <c r="AL14" s="2">
        <v>38.75</v>
      </c>
      <c r="AM14" s="67">
        <v>38.65</v>
      </c>
      <c r="AN14" s="4">
        <v>38.39</v>
      </c>
      <c r="AO14" s="18">
        <v>38.32</v>
      </c>
      <c r="AP14" s="53">
        <f t="shared" si="3"/>
        <v>38.527500000000003</v>
      </c>
    </row>
    <row r="15" spans="1:42" ht="15.75">
      <c r="A15" s="2">
        <v>6</v>
      </c>
      <c r="B15" s="3" t="s">
        <v>12</v>
      </c>
      <c r="C15" s="4">
        <v>214.6</v>
      </c>
      <c r="D15" s="4">
        <v>214</v>
      </c>
      <c r="E15" s="4">
        <v>206.4</v>
      </c>
      <c r="F15" s="4">
        <v>209.6</v>
      </c>
      <c r="G15" s="4">
        <v>6.8</v>
      </c>
      <c r="H15" s="4">
        <v>6</v>
      </c>
      <c r="I15" s="4">
        <v>7</v>
      </c>
      <c r="J15" s="4">
        <v>5.8</v>
      </c>
      <c r="K15" s="4">
        <v>16.399999999999999</v>
      </c>
      <c r="L15" s="4">
        <v>13</v>
      </c>
      <c r="M15" s="4">
        <v>14</v>
      </c>
      <c r="N15" s="4">
        <v>11.8</v>
      </c>
      <c r="O15" s="4">
        <v>102.4</v>
      </c>
      <c r="P15" s="4">
        <v>98</v>
      </c>
      <c r="Q15" s="4">
        <v>100.2</v>
      </c>
      <c r="R15" s="4">
        <v>98.6</v>
      </c>
      <c r="S15" s="4">
        <v>68.8</v>
      </c>
      <c r="T15" s="4">
        <v>64.599999999999994</v>
      </c>
      <c r="U15" s="4">
        <v>63.2</v>
      </c>
      <c r="V15" s="4">
        <v>64</v>
      </c>
      <c r="W15" s="4">
        <v>4.38</v>
      </c>
      <c r="X15" s="4">
        <v>4.41</v>
      </c>
      <c r="Y15" s="4">
        <v>3.61</v>
      </c>
      <c r="Z15" s="4">
        <v>4.54</v>
      </c>
      <c r="AA15" s="53">
        <f t="shared" si="0"/>
        <v>4.2349999999999994</v>
      </c>
      <c r="AB15" s="4">
        <v>1921.7777777777778</v>
      </c>
      <c r="AC15" s="4">
        <v>2703.1111111111113</v>
      </c>
      <c r="AD15" s="4">
        <v>1953.7777777777778</v>
      </c>
      <c r="AE15" s="4">
        <v>2579.5555555555557</v>
      </c>
      <c r="AF15" s="53">
        <f t="shared" si="1"/>
        <v>2289.5555555555557</v>
      </c>
      <c r="AG15" s="2">
        <v>236</v>
      </c>
      <c r="AH15" s="2">
        <v>254</v>
      </c>
      <c r="AI15" s="2">
        <v>251</v>
      </c>
      <c r="AJ15" s="2">
        <v>252</v>
      </c>
      <c r="AK15" s="54">
        <f t="shared" si="2"/>
        <v>248.25</v>
      </c>
      <c r="AL15" s="2">
        <v>39.56</v>
      </c>
      <c r="AM15" s="67">
        <v>39.78</v>
      </c>
      <c r="AN15" s="67">
        <v>39.64</v>
      </c>
      <c r="AO15" s="67">
        <v>39.159999999999997</v>
      </c>
      <c r="AP15" s="53">
        <f t="shared" si="3"/>
        <v>39.534999999999997</v>
      </c>
    </row>
    <row r="16" spans="1:42" ht="15.75">
      <c r="A16" s="2">
        <v>7</v>
      </c>
      <c r="B16" s="3" t="s">
        <v>13</v>
      </c>
      <c r="C16" s="4">
        <v>200.4</v>
      </c>
      <c r="D16" s="4">
        <v>201.4</v>
      </c>
      <c r="E16" s="4">
        <v>205</v>
      </c>
      <c r="F16" s="4">
        <v>199.2</v>
      </c>
      <c r="G16" s="4">
        <v>5</v>
      </c>
      <c r="H16" s="4">
        <v>5</v>
      </c>
      <c r="I16" s="4">
        <v>6</v>
      </c>
      <c r="J16" s="4">
        <v>4.8</v>
      </c>
      <c r="K16" s="4">
        <v>6.8</v>
      </c>
      <c r="L16" s="4">
        <v>12.8</v>
      </c>
      <c r="M16" s="4">
        <v>11.2</v>
      </c>
      <c r="N16" s="4">
        <v>9.4</v>
      </c>
      <c r="O16" s="4">
        <v>82.8</v>
      </c>
      <c r="P16" s="4">
        <v>89</v>
      </c>
      <c r="Q16" s="4">
        <v>80.8</v>
      </c>
      <c r="R16" s="4">
        <v>89.6</v>
      </c>
      <c r="S16" s="4">
        <v>60.2</v>
      </c>
      <c r="T16" s="4">
        <v>61.2</v>
      </c>
      <c r="U16" s="4">
        <v>61.2</v>
      </c>
      <c r="V16" s="4">
        <v>55.8</v>
      </c>
      <c r="W16" s="4">
        <v>4.6500000000000004</v>
      </c>
      <c r="X16" s="4">
        <v>4.62</v>
      </c>
      <c r="Y16" s="4">
        <v>4.24</v>
      </c>
      <c r="Z16" s="4">
        <v>4.55</v>
      </c>
      <c r="AA16" s="53">
        <f t="shared" si="0"/>
        <v>4.5149999999999997</v>
      </c>
      <c r="AB16" s="4">
        <v>2382.2222222222222</v>
      </c>
      <c r="AC16" s="4">
        <v>2182.2222222222222</v>
      </c>
      <c r="AD16" s="4">
        <v>2137.7777777777774</v>
      </c>
      <c r="AE16" s="4">
        <v>2549.7777777777778</v>
      </c>
      <c r="AF16" s="53">
        <f t="shared" si="1"/>
        <v>2313</v>
      </c>
      <c r="AG16" s="2">
        <v>228</v>
      </c>
      <c r="AH16" s="2">
        <v>234</v>
      </c>
      <c r="AI16" s="2">
        <v>244</v>
      </c>
      <c r="AJ16" s="2">
        <v>240</v>
      </c>
      <c r="AK16" s="54">
        <f t="shared" si="2"/>
        <v>236.5</v>
      </c>
      <c r="AL16" s="2">
        <v>38.75</v>
      </c>
      <c r="AM16" s="4">
        <v>39.47</v>
      </c>
      <c r="AN16" s="4">
        <v>38.96</v>
      </c>
      <c r="AO16" s="4">
        <v>38.6</v>
      </c>
      <c r="AP16" s="53">
        <f t="shared" si="3"/>
        <v>38.945</v>
      </c>
    </row>
    <row r="17" spans="1:42" ht="15.75">
      <c r="A17" s="2">
        <v>8</v>
      </c>
      <c r="B17" s="3" t="s">
        <v>14</v>
      </c>
      <c r="C17" s="4">
        <v>207.6</v>
      </c>
      <c r="D17" s="4">
        <v>206</v>
      </c>
      <c r="E17" s="4">
        <v>205.6</v>
      </c>
      <c r="F17" s="4">
        <v>202.6</v>
      </c>
      <c r="G17" s="4">
        <v>6</v>
      </c>
      <c r="H17" s="4">
        <v>5.8</v>
      </c>
      <c r="I17" s="4">
        <v>4.5999999999999996</v>
      </c>
      <c r="J17" s="4">
        <v>5</v>
      </c>
      <c r="K17" s="4">
        <v>8.8000000000000007</v>
      </c>
      <c r="L17" s="4">
        <v>9.1999999999999993</v>
      </c>
      <c r="M17" s="4">
        <v>8.8000000000000007</v>
      </c>
      <c r="N17" s="4">
        <v>9.6</v>
      </c>
      <c r="O17" s="4">
        <v>84.4</v>
      </c>
      <c r="P17" s="4">
        <v>87</v>
      </c>
      <c r="Q17" s="4">
        <v>90.2</v>
      </c>
      <c r="R17" s="4">
        <v>84.8</v>
      </c>
      <c r="S17" s="4">
        <v>54.4</v>
      </c>
      <c r="T17" s="4">
        <v>55.6</v>
      </c>
      <c r="U17" s="4">
        <v>52</v>
      </c>
      <c r="V17" s="4">
        <v>56.6</v>
      </c>
      <c r="W17" s="4">
        <v>5.18</v>
      </c>
      <c r="X17" s="4">
        <v>5.41</v>
      </c>
      <c r="Y17" s="4">
        <v>4.8</v>
      </c>
      <c r="Z17" s="4">
        <v>5.49</v>
      </c>
      <c r="AA17" s="53">
        <f t="shared" si="0"/>
        <v>5.2200000000000006</v>
      </c>
      <c r="AB17" s="4">
        <v>1760.8888888888889</v>
      </c>
      <c r="AC17" s="4">
        <v>1777.7777777777778</v>
      </c>
      <c r="AD17" s="4">
        <v>1822.2222222222222</v>
      </c>
      <c r="AE17" s="4">
        <v>1768.8888888888889</v>
      </c>
      <c r="AF17" s="53">
        <f t="shared" si="1"/>
        <v>1782.4444444444443</v>
      </c>
      <c r="AG17" s="2">
        <v>235</v>
      </c>
      <c r="AH17" s="2">
        <v>205</v>
      </c>
      <c r="AI17" s="2">
        <v>228</v>
      </c>
      <c r="AJ17" s="2">
        <v>243</v>
      </c>
      <c r="AK17" s="54">
        <f t="shared" si="2"/>
        <v>227.75</v>
      </c>
      <c r="AL17" s="2">
        <v>38.83</v>
      </c>
      <c r="AM17" s="18">
        <v>38.32</v>
      </c>
      <c r="AN17" s="4">
        <v>38.6</v>
      </c>
      <c r="AO17" s="67">
        <v>38.49</v>
      </c>
      <c r="AP17" s="53">
        <f t="shared" si="3"/>
        <v>38.56</v>
      </c>
    </row>
    <row r="18" spans="1:42" ht="15.75">
      <c r="A18" s="2">
        <v>9</v>
      </c>
      <c r="B18" s="3" t="s">
        <v>15</v>
      </c>
      <c r="C18" s="4">
        <v>205.4</v>
      </c>
      <c r="D18" s="4">
        <v>204.2</v>
      </c>
      <c r="E18" s="4">
        <v>202</v>
      </c>
      <c r="F18" s="4">
        <v>205.8</v>
      </c>
      <c r="G18" s="4">
        <v>7.4</v>
      </c>
      <c r="H18" s="4">
        <v>6</v>
      </c>
      <c r="I18" s="4">
        <v>5.4</v>
      </c>
      <c r="J18" s="4">
        <v>5.2</v>
      </c>
      <c r="K18" s="4">
        <v>16.2</v>
      </c>
      <c r="L18" s="4">
        <v>12.8</v>
      </c>
      <c r="M18" s="4">
        <v>11</v>
      </c>
      <c r="N18" s="4">
        <v>11.4</v>
      </c>
      <c r="O18" s="4">
        <v>101.6</v>
      </c>
      <c r="P18" s="4">
        <v>101.6</v>
      </c>
      <c r="Q18" s="4">
        <v>101</v>
      </c>
      <c r="R18" s="4">
        <v>99.2</v>
      </c>
      <c r="S18" s="4">
        <v>63.4</v>
      </c>
      <c r="T18" s="4">
        <v>65.8</v>
      </c>
      <c r="U18" s="4">
        <v>64.400000000000006</v>
      </c>
      <c r="V18" s="4">
        <v>65.8</v>
      </c>
      <c r="W18" s="4">
        <v>4.55</v>
      </c>
      <c r="X18" s="4">
        <v>4.12</v>
      </c>
      <c r="Y18" s="4">
        <v>4.0199999999999996</v>
      </c>
      <c r="Z18" s="4">
        <v>4.26</v>
      </c>
      <c r="AA18" s="53">
        <f t="shared" si="0"/>
        <v>4.2374999999999998</v>
      </c>
      <c r="AB18" s="4">
        <v>2658.6666666666665</v>
      </c>
      <c r="AC18" s="4">
        <v>2206.3555555555554</v>
      </c>
      <c r="AD18" s="4">
        <v>2340.4444444444443</v>
      </c>
      <c r="AE18" s="4">
        <v>2648.8888888888887</v>
      </c>
      <c r="AF18" s="53">
        <f t="shared" si="1"/>
        <v>2463.5888888888885</v>
      </c>
      <c r="AG18" s="2">
        <v>221</v>
      </c>
      <c r="AH18" s="2">
        <v>245</v>
      </c>
      <c r="AI18" s="2">
        <v>248</v>
      </c>
      <c r="AJ18" s="2">
        <v>251</v>
      </c>
      <c r="AK18" s="54">
        <f t="shared" si="2"/>
        <v>241.25</v>
      </c>
      <c r="AL18" s="2">
        <v>39.94</v>
      </c>
      <c r="AM18" s="4">
        <v>39.93</v>
      </c>
      <c r="AN18" s="4">
        <v>39.99</v>
      </c>
      <c r="AO18" s="4">
        <v>40.1</v>
      </c>
      <c r="AP18" s="53">
        <f t="shared" si="3"/>
        <v>39.99</v>
      </c>
    </row>
    <row r="19" spans="1:42" ht="15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56">
        <f>AVERAGE(AF10:AF18)</f>
        <v>2051.1395061728394</v>
      </c>
      <c r="AG19" s="62"/>
      <c r="AH19" s="62"/>
      <c r="AI19" s="62"/>
      <c r="AJ19" s="62"/>
      <c r="AK19" s="62"/>
      <c r="AL19" s="62"/>
      <c r="AM19" s="62"/>
      <c r="AN19" s="62"/>
      <c r="AO19" s="62"/>
      <c r="AP19" s="62"/>
    </row>
    <row r="21" spans="1:42" ht="25.5">
      <c r="A21" s="72" t="s">
        <v>34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ht="15.75">
      <c r="A22" s="8" t="s">
        <v>22</v>
      </c>
      <c r="B22" s="9" t="s">
        <v>30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42" ht="15.75">
      <c r="A23" s="6" t="s">
        <v>31</v>
      </c>
      <c r="B23" s="6" t="s">
        <v>32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42" ht="15.75">
      <c r="A24" s="6" t="s">
        <v>25</v>
      </c>
      <c r="B24" s="7">
        <v>10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42" ht="15.75">
      <c r="A25" s="6" t="s">
        <v>52</v>
      </c>
      <c r="B25" s="7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42" ht="15.75">
      <c r="A26" s="6" t="s">
        <v>26</v>
      </c>
      <c r="B26" s="6" t="s">
        <v>27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42" ht="15.75">
      <c r="A27" s="6" t="s">
        <v>28</v>
      </c>
      <c r="B27" s="6" t="s">
        <v>29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42" ht="15.75">
      <c r="A28" s="92" t="s">
        <v>0</v>
      </c>
      <c r="B28" s="90" t="s">
        <v>1</v>
      </c>
      <c r="C28" s="84" t="s">
        <v>18</v>
      </c>
      <c r="D28" s="85"/>
      <c r="E28" s="85"/>
      <c r="F28" s="86"/>
      <c r="G28" s="84" t="s">
        <v>17</v>
      </c>
      <c r="H28" s="85"/>
      <c r="I28" s="85"/>
      <c r="J28" s="86"/>
      <c r="K28" s="84" t="s">
        <v>16</v>
      </c>
      <c r="L28" s="85"/>
      <c r="M28" s="85"/>
      <c r="N28" s="86"/>
      <c r="O28" s="81" t="s">
        <v>19</v>
      </c>
      <c r="P28" s="94"/>
      <c r="Q28" s="94"/>
      <c r="R28" s="95"/>
      <c r="S28" s="81" t="s">
        <v>20</v>
      </c>
      <c r="T28" s="82"/>
      <c r="U28" s="82"/>
      <c r="V28" s="83"/>
      <c r="W28" s="84" t="s">
        <v>2</v>
      </c>
      <c r="X28" s="85"/>
      <c r="Y28" s="85"/>
      <c r="Z28" s="85"/>
      <c r="AA28" s="86"/>
      <c r="AB28" s="84" t="s">
        <v>38</v>
      </c>
      <c r="AC28" s="85"/>
      <c r="AD28" s="85"/>
      <c r="AE28" s="85"/>
      <c r="AF28" s="86"/>
      <c r="AG28" s="88" t="s">
        <v>35</v>
      </c>
      <c r="AH28" s="89"/>
      <c r="AI28" s="89"/>
      <c r="AJ28" s="89"/>
      <c r="AK28" s="89"/>
      <c r="AL28" s="87" t="s">
        <v>43</v>
      </c>
      <c r="AM28" s="87"/>
      <c r="AN28" s="87"/>
      <c r="AO28" s="87"/>
      <c r="AP28" s="87"/>
    </row>
    <row r="29" spans="1:42" ht="15.75">
      <c r="A29" s="93"/>
      <c r="B29" s="91"/>
      <c r="C29" s="10" t="s">
        <v>3</v>
      </c>
      <c r="D29" s="10" t="s">
        <v>4</v>
      </c>
      <c r="E29" s="10" t="s">
        <v>5</v>
      </c>
      <c r="F29" s="10" t="s">
        <v>6</v>
      </c>
      <c r="G29" s="11" t="s">
        <v>3</v>
      </c>
      <c r="H29" s="11" t="s">
        <v>4</v>
      </c>
      <c r="I29" s="11" t="s">
        <v>5</v>
      </c>
      <c r="J29" s="11" t="s">
        <v>6</v>
      </c>
      <c r="K29" s="11" t="s">
        <v>3</v>
      </c>
      <c r="L29" s="11" t="s">
        <v>4</v>
      </c>
      <c r="M29" s="11" t="s">
        <v>5</v>
      </c>
      <c r="N29" s="11" t="s">
        <v>6</v>
      </c>
      <c r="O29" s="11" t="s">
        <v>3</v>
      </c>
      <c r="P29" s="11" t="s">
        <v>4</v>
      </c>
      <c r="Q29" s="11" t="s">
        <v>5</v>
      </c>
      <c r="R29" s="11" t="s">
        <v>6</v>
      </c>
      <c r="S29" s="11" t="s">
        <v>3</v>
      </c>
      <c r="T29" s="11" t="s">
        <v>4</v>
      </c>
      <c r="U29" s="11" t="s">
        <v>5</v>
      </c>
      <c r="V29" s="11" t="s">
        <v>6</v>
      </c>
      <c r="W29" s="11" t="s">
        <v>3</v>
      </c>
      <c r="X29" s="11" t="s">
        <v>4</v>
      </c>
      <c r="Y29" s="11" t="s">
        <v>5</v>
      </c>
      <c r="Z29" s="11" t="s">
        <v>6</v>
      </c>
      <c r="AA29" s="11" t="s">
        <v>21</v>
      </c>
      <c r="AB29" s="11" t="s">
        <v>3</v>
      </c>
      <c r="AC29" s="11" t="s">
        <v>4</v>
      </c>
      <c r="AD29" s="11" t="s">
        <v>5</v>
      </c>
      <c r="AE29" s="11" t="s">
        <v>6</v>
      </c>
      <c r="AF29" s="11" t="s">
        <v>21</v>
      </c>
      <c r="AG29" s="11" t="s">
        <v>3</v>
      </c>
      <c r="AH29" s="11" t="s">
        <v>4</v>
      </c>
      <c r="AI29" s="11" t="s">
        <v>5</v>
      </c>
      <c r="AJ29" s="11" t="s">
        <v>6</v>
      </c>
      <c r="AK29" s="48" t="s">
        <v>21</v>
      </c>
      <c r="AL29" s="1" t="s">
        <v>3</v>
      </c>
      <c r="AM29" s="1" t="s">
        <v>4</v>
      </c>
      <c r="AN29" s="1" t="s">
        <v>5</v>
      </c>
      <c r="AO29" s="1" t="s">
        <v>6</v>
      </c>
      <c r="AP29" s="11" t="s">
        <v>21</v>
      </c>
    </row>
    <row r="30" spans="1:42" ht="15.75">
      <c r="A30" s="2">
        <v>1</v>
      </c>
      <c r="B30" s="3" t="s">
        <v>7</v>
      </c>
      <c r="C30" s="4">
        <v>198.2</v>
      </c>
      <c r="D30" s="4">
        <v>197.4</v>
      </c>
      <c r="E30" s="4">
        <v>195.6</v>
      </c>
      <c r="F30" s="4">
        <v>197.8</v>
      </c>
      <c r="G30" s="4">
        <v>4.8</v>
      </c>
      <c r="H30" s="4">
        <v>5.2</v>
      </c>
      <c r="I30" s="4">
        <v>5.6</v>
      </c>
      <c r="J30" s="4">
        <v>5.2</v>
      </c>
      <c r="K30" s="4">
        <v>6</v>
      </c>
      <c r="L30" s="4">
        <v>6.8</v>
      </c>
      <c r="M30" s="4">
        <v>6.8</v>
      </c>
      <c r="N30" s="4">
        <v>6.4</v>
      </c>
      <c r="O30" s="4">
        <v>87.6</v>
      </c>
      <c r="P30" s="4">
        <v>85.4</v>
      </c>
      <c r="Q30" s="4">
        <v>84.2</v>
      </c>
      <c r="R30" s="4">
        <v>89</v>
      </c>
      <c r="S30" s="4">
        <v>61.6</v>
      </c>
      <c r="T30" s="4">
        <v>59.4</v>
      </c>
      <c r="U30" s="4">
        <v>59.2</v>
      </c>
      <c r="V30" s="4">
        <v>57.4</v>
      </c>
      <c r="W30" s="4">
        <v>5.01</v>
      </c>
      <c r="X30" s="4">
        <v>4.6500000000000004</v>
      </c>
      <c r="Y30" s="4">
        <v>5.0199999999999996</v>
      </c>
      <c r="Z30" s="4">
        <v>4.46</v>
      </c>
      <c r="AA30" s="53">
        <f>AVERAGE(W30:Z30)</f>
        <v>4.7850000000000001</v>
      </c>
      <c r="AB30" s="19">
        <v>2390.2222222222199</v>
      </c>
      <c r="AC30" s="19">
        <v>2835.5555555555557</v>
      </c>
      <c r="AD30" s="19">
        <v>2217.7777777777778</v>
      </c>
      <c r="AE30" s="19">
        <v>2436</v>
      </c>
      <c r="AF30" s="63">
        <f>AVERAGE(AB30:AE30)</f>
        <v>2469.8888888888882</v>
      </c>
      <c r="AG30" s="2">
        <v>216</v>
      </c>
      <c r="AH30" s="2">
        <v>215</v>
      </c>
      <c r="AI30" s="2">
        <v>219</v>
      </c>
      <c r="AJ30" s="17">
        <v>225</v>
      </c>
      <c r="AK30" s="55">
        <f>AVERAGE(AG30:AJ30)</f>
        <v>218.75</v>
      </c>
      <c r="AL30" s="2">
        <v>39.979999999999997</v>
      </c>
      <c r="AM30" s="2">
        <v>40.14</v>
      </c>
      <c r="AN30" s="69">
        <v>40.130000000000003</v>
      </c>
      <c r="AO30" s="2">
        <v>39.96</v>
      </c>
      <c r="AP30" s="53">
        <f>AVERAGE(AL30:AO30)</f>
        <v>40.052500000000002</v>
      </c>
    </row>
    <row r="31" spans="1:42" ht="15.75">
      <c r="A31" s="2">
        <v>2</v>
      </c>
      <c r="B31" s="3" t="s">
        <v>8</v>
      </c>
      <c r="C31" s="4">
        <v>199.6</v>
      </c>
      <c r="D31" s="4">
        <v>200.2</v>
      </c>
      <c r="E31" s="4">
        <v>198.8</v>
      </c>
      <c r="F31" s="4">
        <v>191.8</v>
      </c>
      <c r="G31" s="4">
        <v>5.2</v>
      </c>
      <c r="H31" s="4">
        <v>5.6</v>
      </c>
      <c r="I31" s="4">
        <v>5.2</v>
      </c>
      <c r="J31" s="4">
        <v>5.4</v>
      </c>
      <c r="K31" s="4">
        <v>7</v>
      </c>
      <c r="L31" s="4">
        <v>5.4</v>
      </c>
      <c r="M31" s="4">
        <v>6</v>
      </c>
      <c r="N31" s="4">
        <v>6.4</v>
      </c>
      <c r="O31" s="4">
        <v>86.4</v>
      </c>
      <c r="P31" s="4">
        <v>90.8</v>
      </c>
      <c r="Q31" s="4">
        <v>86.2</v>
      </c>
      <c r="R31" s="4">
        <v>80</v>
      </c>
      <c r="S31" s="4">
        <v>52.4</v>
      </c>
      <c r="T31" s="4">
        <v>58.6</v>
      </c>
      <c r="U31" s="4">
        <v>53.2</v>
      </c>
      <c r="V31" s="4">
        <v>49</v>
      </c>
      <c r="W31" s="4">
        <v>6.17</v>
      </c>
      <c r="X31" s="4">
        <v>5.97</v>
      </c>
      <c r="Y31" s="4">
        <v>6</v>
      </c>
      <c r="Z31" s="4">
        <v>5.32</v>
      </c>
      <c r="AA31" s="53">
        <f t="shared" ref="AA31:AA38" si="4">AVERAGE(W31:Z31)</f>
        <v>5.8650000000000002</v>
      </c>
      <c r="AB31" s="19">
        <v>1766</v>
      </c>
      <c r="AC31" s="19">
        <v>2240.8888888888887</v>
      </c>
      <c r="AD31" s="19">
        <v>1804.5333333333333</v>
      </c>
      <c r="AE31" s="19">
        <v>1840</v>
      </c>
      <c r="AF31" s="63">
        <f t="shared" ref="AF31:AF38" si="5">AVERAGE(AB31:AE31)</f>
        <v>1912.8555555555554</v>
      </c>
      <c r="AG31" s="2">
        <v>215</v>
      </c>
      <c r="AH31" s="2">
        <v>229</v>
      </c>
      <c r="AI31" s="2">
        <v>227</v>
      </c>
      <c r="AJ31" s="17">
        <v>218</v>
      </c>
      <c r="AK31" s="55">
        <f t="shared" ref="AK31:AK38" si="6">AVERAGE(AG31:AJ31)</f>
        <v>222.25</v>
      </c>
      <c r="AL31" s="2">
        <v>39.020000000000003</v>
      </c>
      <c r="AM31" s="70">
        <v>38.15</v>
      </c>
      <c r="AN31" s="70">
        <v>38.880000000000003</v>
      </c>
      <c r="AO31" s="70">
        <v>38.700000000000003</v>
      </c>
      <c r="AP31" s="53">
        <f t="shared" ref="AP31:AP38" si="7">AVERAGE(AL31:AO31)</f>
        <v>38.6875</v>
      </c>
    </row>
    <row r="32" spans="1:42" ht="15.75">
      <c r="A32" s="2">
        <v>3</v>
      </c>
      <c r="B32" s="3" t="s">
        <v>9</v>
      </c>
      <c r="C32" s="4">
        <v>197.2</v>
      </c>
      <c r="D32" s="4">
        <v>201</v>
      </c>
      <c r="E32" s="4">
        <v>195.8</v>
      </c>
      <c r="F32" s="4">
        <v>199.8</v>
      </c>
      <c r="G32" s="4">
        <v>5.6</v>
      </c>
      <c r="H32" s="4">
        <v>5.4</v>
      </c>
      <c r="I32" s="4">
        <v>5.4</v>
      </c>
      <c r="J32" s="4">
        <v>5</v>
      </c>
      <c r="K32" s="4">
        <v>6.2</v>
      </c>
      <c r="L32" s="4">
        <v>5.6</v>
      </c>
      <c r="M32" s="4">
        <v>5.2</v>
      </c>
      <c r="N32" s="4">
        <v>6.2</v>
      </c>
      <c r="O32" s="4">
        <v>71.2</v>
      </c>
      <c r="P32" s="4">
        <v>71.599999999999994</v>
      </c>
      <c r="Q32" s="4">
        <v>74.400000000000006</v>
      </c>
      <c r="R32" s="4">
        <v>70.400000000000006</v>
      </c>
      <c r="S32" s="4">
        <v>49.2</v>
      </c>
      <c r="T32" s="4">
        <v>49</v>
      </c>
      <c r="U32" s="4">
        <v>50.6</v>
      </c>
      <c r="V32" s="4">
        <v>43.4</v>
      </c>
      <c r="W32" s="4">
        <v>5.76</v>
      </c>
      <c r="X32" s="4">
        <v>5.61</v>
      </c>
      <c r="Y32" s="4">
        <v>5.78</v>
      </c>
      <c r="Z32" s="4">
        <v>5.54</v>
      </c>
      <c r="AA32" s="53">
        <f t="shared" si="4"/>
        <v>5.6725000000000003</v>
      </c>
      <c r="AB32" s="19">
        <v>1637.3333333333333</v>
      </c>
      <c r="AC32" s="19">
        <v>1854.6666666666699</v>
      </c>
      <c r="AD32" s="19">
        <v>1859.5555555555557</v>
      </c>
      <c r="AE32" s="19">
        <v>1487.5555555555557</v>
      </c>
      <c r="AF32" s="63">
        <f t="shared" si="5"/>
        <v>1709.7777777777785</v>
      </c>
      <c r="AG32" s="2">
        <v>226</v>
      </c>
      <c r="AH32" s="2">
        <v>232</v>
      </c>
      <c r="AI32" s="2">
        <v>232</v>
      </c>
      <c r="AJ32" s="17">
        <v>235</v>
      </c>
      <c r="AK32" s="55">
        <f t="shared" si="6"/>
        <v>231.25</v>
      </c>
      <c r="AL32" s="69">
        <v>38.119999999999997</v>
      </c>
      <c r="AM32" s="18">
        <v>38.409999999999997</v>
      </c>
      <c r="AN32" s="18">
        <v>38.83</v>
      </c>
      <c r="AO32" s="18">
        <v>38.200000000000003</v>
      </c>
      <c r="AP32" s="53">
        <f t="shared" si="7"/>
        <v>38.39</v>
      </c>
    </row>
    <row r="33" spans="1:42" ht="15.75">
      <c r="A33" s="2">
        <v>4</v>
      </c>
      <c r="B33" s="3" t="s">
        <v>10</v>
      </c>
      <c r="C33" s="4">
        <v>172</v>
      </c>
      <c r="D33" s="4">
        <v>169.6</v>
      </c>
      <c r="E33" s="4">
        <v>166.4</v>
      </c>
      <c r="F33" s="4">
        <v>171.2</v>
      </c>
      <c r="G33" s="4">
        <v>4.5999999999999996</v>
      </c>
      <c r="H33" s="4">
        <v>5</v>
      </c>
      <c r="I33" s="4">
        <v>4.4000000000000004</v>
      </c>
      <c r="J33" s="4">
        <v>4.4000000000000004</v>
      </c>
      <c r="K33" s="4">
        <v>5.6</v>
      </c>
      <c r="L33" s="4">
        <v>5.6</v>
      </c>
      <c r="M33" s="4">
        <v>5.6</v>
      </c>
      <c r="N33" s="4">
        <v>6</v>
      </c>
      <c r="O33" s="4">
        <v>74.2</v>
      </c>
      <c r="P33" s="4">
        <v>77.8</v>
      </c>
      <c r="Q33" s="4">
        <v>78</v>
      </c>
      <c r="R33" s="4">
        <v>76</v>
      </c>
      <c r="S33" s="4">
        <v>44.2</v>
      </c>
      <c r="T33" s="4">
        <v>48.4</v>
      </c>
      <c r="U33" s="4">
        <v>47.6</v>
      </c>
      <c r="V33" s="4">
        <v>40.4</v>
      </c>
      <c r="W33" s="4">
        <v>5.71</v>
      </c>
      <c r="X33" s="4">
        <v>5.47</v>
      </c>
      <c r="Y33" s="4">
        <v>5.53</v>
      </c>
      <c r="Z33" s="4">
        <v>5.44</v>
      </c>
      <c r="AA33" s="53">
        <f t="shared" si="4"/>
        <v>5.5375000000000005</v>
      </c>
      <c r="AB33" s="19">
        <v>1905.3333333333333</v>
      </c>
      <c r="AC33" s="19">
        <v>1967.55555555556</v>
      </c>
      <c r="AD33" s="19">
        <v>1481.7777777777778</v>
      </c>
      <c r="AE33" s="19">
        <v>1536.8888888888889</v>
      </c>
      <c r="AF33" s="63">
        <f t="shared" si="5"/>
        <v>1722.8888888888901</v>
      </c>
      <c r="AG33" s="2">
        <v>232</v>
      </c>
      <c r="AH33" s="2">
        <v>237</v>
      </c>
      <c r="AI33" s="2">
        <v>231</v>
      </c>
      <c r="AJ33" s="17">
        <v>229</v>
      </c>
      <c r="AK33" s="55">
        <f t="shared" si="6"/>
        <v>232.25</v>
      </c>
      <c r="AL33" s="2">
        <v>38.26</v>
      </c>
      <c r="AM33" s="70">
        <v>38.76</v>
      </c>
      <c r="AN33" s="70">
        <v>39.06</v>
      </c>
      <c r="AO33" s="70">
        <v>38.36</v>
      </c>
      <c r="AP33" s="53">
        <f t="shared" si="7"/>
        <v>38.61</v>
      </c>
    </row>
    <row r="34" spans="1:42" ht="15.75">
      <c r="A34" s="2">
        <v>5</v>
      </c>
      <c r="B34" s="3" t="s">
        <v>11</v>
      </c>
      <c r="C34" s="4">
        <v>172.2</v>
      </c>
      <c r="D34" s="4">
        <v>182.8</v>
      </c>
      <c r="E34" s="4">
        <v>189.2</v>
      </c>
      <c r="F34" s="4">
        <v>177.8</v>
      </c>
      <c r="G34" s="4">
        <v>5.2</v>
      </c>
      <c r="H34" s="4">
        <v>5.2</v>
      </c>
      <c r="I34" s="4">
        <v>5</v>
      </c>
      <c r="J34" s="4">
        <v>4.4000000000000004</v>
      </c>
      <c r="K34" s="4">
        <v>5</v>
      </c>
      <c r="L34" s="4">
        <v>4.8</v>
      </c>
      <c r="M34" s="4">
        <v>6.2</v>
      </c>
      <c r="N34" s="4">
        <v>6.2</v>
      </c>
      <c r="O34" s="4">
        <v>76.400000000000006</v>
      </c>
      <c r="P34" s="4">
        <v>74.599999999999994</v>
      </c>
      <c r="Q34" s="4">
        <v>82.6</v>
      </c>
      <c r="R34" s="4">
        <v>79.2</v>
      </c>
      <c r="S34" s="4">
        <v>43.2</v>
      </c>
      <c r="T34" s="4">
        <v>44.6</v>
      </c>
      <c r="U34" s="4">
        <v>45.8</v>
      </c>
      <c r="V34" s="4">
        <v>43</v>
      </c>
      <c r="W34" s="4">
        <v>4.18</v>
      </c>
      <c r="X34" s="4">
        <v>4.03</v>
      </c>
      <c r="Y34" s="4">
        <v>3.88</v>
      </c>
      <c r="Z34" s="4">
        <v>3.67</v>
      </c>
      <c r="AA34" s="53">
        <f t="shared" si="4"/>
        <v>3.94</v>
      </c>
      <c r="AB34" s="19">
        <v>1602.6666666666667</v>
      </c>
      <c r="AC34" s="19">
        <v>1704.8888888888901</v>
      </c>
      <c r="AD34" s="19">
        <v>1659.5555555555557</v>
      </c>
      <c r="AE34" s="19">
        <v>1900</v>
      </c>
      <c r="AF34" s="63">
        <f t="shared" si="5"/>
        <v>1716.7777777777781</v>
      </c>
      <c r="AG34" s="2">
        <v>219</v>
      </c>
      <c r="AH34" s="2">
        <v>228</v>
      </c>
      <c r="AI34" s="2">
        <v>225</v>
      </c>
      <c r="AJ34" s="17">
        <v>231</v>
      </c>
      <c r="AK34" s="55">
        <f t="shared" si="6"/>
        <v>225.75</v>
      </c>
      <c r="AL34" s="2">
        <v>38.35</v>
      </c>
      <c r="AM34" s="18">
        <v>38.9</v>
      </c>
      <c r="AN34" s="18">
        <v>38.409999999999997</v>
      </c>
      <c r="AO34" s="18">
        <v>38.83</v>
      </c>
      <c r="AP34" s="53">
        <f t="shared" si="7"/>
        <v>38.622500000000002</v>
      </c>
    </row>
    <row r="35" spans="1:42" ht="15.75">
      <c r="A35" s="2">
        <v>6</v>
      </c>
      <c r="B35" s="3" t="s">
        <v>12</v>
      </c>
      <c r="C35" s="4">
        <v>197.8</v>
      </c>
      <c r="D35" s="4">
        <v>197.8</v>
      </c>
      <c r="E35" s="4">
        <v>196.8</v>
      </c>
      <c r="F35" s="4">
        <v>193</v>
      </c>
      <c r="G35" s="4">
        <v>5.6</v>
      </c>
      <c r="H35" s="4">
        <v>4.8</v>
      </c>
      <c r="I35" s="4">
        <v>4.8</v>
      </c>
      <c r="J35" s="4">
        <v>5.6</v>
      </c>
      <c r="K35" s="4">
        <v>9.6</v>
      </c>
      <c r="L35" s="4">
        <v>9</v>
      </c>
      <c r="M35" s="4">
        <v>6.4</v>
      </c>
      <c r="N35" s="4">
        <v>8.6</v>
      </c>
      <c r="O35" s="4">
        <v>87</v>
      </c>
      <c r="P35" s="4">
        <v>89.2</v>
      </c>
      <c r="Q35" s="4">
        <v>86.8</v>
      </c>
      <c r="R35" s="4">
        <v>88.2</v>
      </c>
      <c r="S35" s="4">
        <v>60</v>
      </c>
      <c r="T35" s="4">
        <v>60.4</v>
      </c>
      <c r="U35" s="4">
        <v>59</v>
      </c>
      <c r="V35" s="4">
        <v>56.2</v>
      </c>
      <c r="W35" s="4">
        <v>5.16</v>
      </c>
      <c r="X35" s="4">
        <v>4.6399999999999997</v>
      </c>
      <c r="Y35" s="4">
        <v>4.79</v>
      </c>
      <c r="Z35" s="4">
        <v>4.79</v>
      </c>
      <c r="AA35" s="53">
        <f t="shared" si="4"/>
        <v>4.8449999999999998</v>
      </c>
      <c r="AB35" s="19">
        <v>2577.7777777777778</v>
      </c>
      <c r="AC35" s="19">
        <v>2262.6666666666665</v>
      </c>
      <c r="AD35" s="19">
        <v>2168.8888888888887</v>
      </c>
      <c r="AE35" s="19">
        <v>2752</v>
      </c>
      <c r="AF35" s="63">
        <f t="shared" si="5"/>
        <v>2440.333333333333</v>
      </c>
      <c r="AG35" s="2">
        <v>230</v>
      </c>
      <c r="AH35" s="2">
        <v>227</v>
      </c>
      <c r="AI35" s="2">
        <v>210</v>
      </c>
      <c r="AJ35" s="17">
        <v>216</v>
      </c>
      <c r="AK35" s="55">
        <f t="shared" si="6"/>
        <v>220.75</v>
      </c>
      <c r="AL35" s="2">
        <v>39.75</v>
      </c>
      <c r="AM35" s="2">
        <v>39.94</v>
      </c>
      <c r="AN35" s="69">
        <v>39.33</v>
      </c>
      <c r="AO35" s="18">
        <v>39.700000000000003</v>
      </c>
      <c r="AP35" s="53">
        <f t="shared" si="7"/>
        <v>39.68</v>
      </c>
    </row>
    <row r="36" spans="1:42" ht="15.75">
      <c r="A36" s="2">
        <v>7</v>
      </c>
      <c r="B36" s="3" t="s">
        <v>13</v>
      </c>
      <c r="C36" s="4">
        <v>192</v>
      </c>
      <c r="D36" s="4">
        <v>193.8</v>
      </c>
      <c r="E36" s="4">
        <v>198.6</v>
      </c>
      <c r="F36" s="4">
        <v>194.6</v>
      </c>
      <c r="G36" s="4">
        <v>5.6</v>
      </c>
      <c r="H36" s="4">
        <v>5</v>
      </c>
      <c r="I36" s="4">
        <v>6.2</v>
      </c>
      <c r="J36" s="4">
        <v>5.4</v>
      </c>
      <c r="K36" s="4">
        <v>8.4</v>
      </c>
      <c r="L36" s="4">
        <v>8.6</v>
      </c>
      <c r="M36" s="4">
        <v>8.6</v>
      </c>
      <c r="N36" s="4">
        <v>7.2</v>
      </c>
      <c r="O36" s="4">
        <v>91.6</v>
      </c>
      <c r="P36" s="4">
        <v>89.4</v>
      </c>
      <c r="Q36" s="4">
        <v>87</v>
      </c>
      <c r="R36" s="4">
        <v>84</v>
      </c>
      <c r="S36" s="4">
        <v>68.599999999999994</v>
      </c>
      <c r="T36" s="4">
        <v>69</v>
      </c>
      <c r="U36" s="4">
        <v>65.400000000000006</v>
      </c>
      <c r="V36" s="4">
        <v>51.8</v>
      </c>
      <c r="W36" s="4">
        <v>5.39</v>
      </c>
      <c r="X36" s="4">
        <v>4.8899999999999997</v>
      </c>
      <c r="Y36" s="4">
        <v>5.08</v>
      </c>
      <c r="Z36" s="4">
        <v>4.93</v>
      </c>
      <c r="AA36" s="53">
        <f t="shared" si="4"/>
        <v>5.0724999999999998</v>
      </c>
      <c r="AB36" s="19">
        <v>2286.2222222222199</v>
      </c>
      <c r="AC36" s="19">
        <v>2207.5555555555602</v>
      </c>
      <c r="AD36" s="19">
        <v>2517.7777777777801</v>
      </c>
      <c r="AE36" s="19">
        <v>2371.1111111111099</v>
      </c>
      <c r="AF36" s="63">
        <f t="shared" si="5"/>
        <v>2345.6666666666674</v>
      </c>
      <c r="AG36" s="2">
        <v>235</v>
      </c>
      <c r="AH36" s="2">
        <v>230</v>
      </c>
      <c r="AI36" s="2">
        <v>226</v>
      </c>
      <c r="AJ36" s="17">
        <v>233</v>
      </c>
      <c r="AK36" s="55">
        <f t="shared" si="6"/>
        <v>231</v>
      </c>
      <c r="AL36" s="2">
        <v>39.03</v>
      </c>
      <c r="AM36" s="18">
        <v>38.9</v>
      </c>
      <c r="AN36" s="18">
        <v>38.659999999999997</v>
      </c>
      <c r="AO36" s="18">
        <v>38.799999999999997</v>
      </c>
      <c r="AP36" s="53">
        <f t="shared" si="7"/>
        <v>38.847499999999997</v>
      </c>
    </row>
    <row r="37" spans="1:42" ht="15.75">
      <c r="A37" s="2">
        <v>8</v>
      </c>
      <c r="B37" s="3" t="s">
        <v>14</v>
      </c>
      <c r="C37" s="4">
        <v>180.6</v>
      </c>
      <c r="D37" s="4">
        <v>176.8</v>
      </c>
      <c r="E37" s="4">
        <v>183</v>
      </c>
      <c r="F37" s="4">
        <v>185.8</v>
      </c>
      <c r="G37" s="4">
        <v>4.8</v>
      </c>
      <c r="H37" s="4">
        <v>5.2</v>
      </c>
      <c r="I37" s="4">
        <v>4.8</v>
      </c>
      <c r="J37" s="4">
        <v>5</v>
      </c>
      <c r="K37" s="4">
        <v>6</v>
      </c>
      <c r="L37" s="4">
        <v>5.8</v>
      </c>
      <c r="M37" s="4">
        <v>5.6</v>
      </c>
      <c r="N37" s="4">
        <v>6.4</v>
      </c>
      <c r="O37" s="4">
        <v>71.2</v>
      </c>
      <c r="P37" s="4">
        <v>70.400000000000006</v>
      </c>
      <c r="Q37" s="4">
        <v>70.8</v>
      </c>
      <c r="R37" s="4">
        <v>76.2</v>
      </c>
      <c r="S37" s="4">
        <v>42.6</v>
      </c>
      <c r="T37" s="4">
        <v>42.6</v>
      </c>
      <c r="U37" s="4">
        <v>45</v>
      </c>
      <c r="V37" s="4">
        <v>47.6</v>
      </c>
      <c r="W37" s="4">
        <v>5.37</v>
      </c>
      <c r="X37" s="4">
        <v>5.73</v>
      </c>
      <c r="Y37" s="4">
        <v>5.42</v>
      </c>
      <c r="Z37" s="4">
        <v>5.56</v>
      </c>
      <c r="AA37" s="53">
        <f t="shared" si="4"/>
        <v>5.5200000000000005</v>
      </c>
      <c r="AB37" s="19">
        <v>1406.2222222222222</v>
      </c>
      <c r="AC37" s="19">
        <v>1899.1111111111111</v>
      </c>
      <c r="AD37" s="19">
        <v>1888.44444444444</v>
      </c>
      <c r="AE37" s="19">
        <v>1678.2222222222222</v>
      </c>
      <c r="AF37" s="63">
        <f t="shared" si="5"/>
        <v>1717.9999999999986</v>
      </c>
      <c r="AG37" s="2">
        <v>230</v>
      </c>
      <c r="AH37" s="2">
        <v>219</v>
      </c>
      <c r="AI37" s="2">
        <v>235</v>
      </c>
      <c r="AJ37" s="17">
        <v>229</v>
      </c>
      <c r="AK37" s="55">
        <f t="shared" si="6"/>
        <v>228.25</v>
      </c>
      <c r="AL37" s="2">
        <v>38.42</v>
      </c>
      <c r="AM37" s="18">
        <v>38.19</v>
      </c>
      <c r="AN37" s="18">
        <v>38.28</v>
      </c>
      <c r="AO37" s="18">
        <v>38.74</v>
      </c>
      <c r="AP37" s="53">
        <f t="shared" si="7"/>
        <v>38.407499999999999</v>
      </c>
    </row>
    <row r="38" spans="1:42" ht="15.75">
      <c r="A38" s="2">
        <v>9</v>
      </c>
      <c r="B38" s="3" t="s">
        <v>15</v>
      </c>
      <c r="C38" s="4">
        <v>205</v>
      </c>
      <c r="D38" s="4">
        <v>204.8</v>
      </c>
      <c r="E38" s="4">
        <v>204.6</v>
      </c>
      <c r="F38" s="4">
        <v>197.4</v>
      </c>
      <c r="G38" s="4">
        <v>5.2</v>
      </c>
      <c r="H38" s="4">
        <v>5.8</v>
      </c>
      <c r="I38" s="4">
        <v>5.4</v>
      </c>
      <c r="J38" s="4">
        <v>5.6</v>
      </c>
      <c r="K38" s="4">
        <v>6</v>
      </c>
      <c r="L38" s="4">
        <v>7.4</v>
      </c>
      <c r="M38" s="4">
        <v>8.4</v>
      </c>
      <c r="N38" s="4">
        <v>7.4</v>
      </c>
      <c r="O38" s="4">
        <v>91</v>
      </c>
      <c r="P38" s="4">
        <v>89.2</v>
      </c>
      <c r="Q38" s="4">
        <v>83.6</v>
      </c>
      <c r="R38" s="4">
        <v>89.6</v>
      </c>
      <c r="S38" s="4">
        <v>60.8</v>
      </c>
      <c r="T38" s="4">
        <v>59.4</v>
      </c>
      <c r="U38" s="4">
        <v>58.8</v>
      </c>
      <c r="V38" s="4">
        <v>59.2</v>
      </c>
      <c r="W38" s="4">
        <v>4.8600000000000003</v>
      </c>
      <c r="X38" s="4">
        <v>5.14</v>
      </c>
      <c r="Y38" s="4">
        <v>5.14</v>
      </c>
      <c r="Z38" s="4">
        <v>4.95</v>
      </c>
      <c r="AA38" s="53">
        <f t="shared" si="4"/>
        <v>5.0225</v>
      </c>
      <c r="AB38" s="19">
        <v>2142.8888888888887</v>
      </c>
      <c r="AC38" s="19">
        <v>2510.2222222222222</v>
      </c>
      <c r="AD38" s="19">
        <v>2695.1111111111113</v>
      </c>
      <c r="AE38" s="19">
        <v>2524.8888888888887</v>
      </c>
      <c r="AF38" s="63">
        <f t="shared" si="5"/>
        <v>2468.2777777777778</v>
      </c>
      <c r="AG38" s="2">
        <v>228</v>
      </c>
      <c r="AH38" s="2">
        <v>221</v>
      </c>
      <c r="AI38" s="2">
        <v>231</v>
      </c>
      <c r="AJ38" s="17">
        <v>234</v>
      </c>
      <c r="AK38" s="55">
        <f t="shared" si="6"/>
        <v>228.5</v>
      </c>
      <c r="AL38" s="2">
        <v>40.119999999999997</v>
      </c>
      <c r="AM38" s="70">
        <v>40</v>
      </c>
      <c r="AN38" s="18">
        <v>39.9</v>
      </c>
      <c r="AO38" s="70">
        <v>40.06</v>
      </c>
      <c r="AP38" s="53">
        <f t="shared" si="7"/>
        <v>40.020000000000003</v>
      </c>
    </row>
    <row r="39" spans="1:4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>
        <f>AVERAGE(AF30:AF38)</f>
        <v>2056.051851851852</v>
      </c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1" spans="1:42" ht="20.25">
      <c r="A41" s="73" t="s">
        <v>51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42" ht="51" customHeight="1">
      <c r="A42" s="79" t="s">
        <v>39</v>
      </c>
      <c r="B42" s="79" t="s">
        <v>40</v>
      </c>
      <c r="C42" s="79" t="s">
        <v>41</v>
      </c>
      <c r="D42" s="76" t="s">
        <v>36</v>
      </c>
      <c r="E42" s="78"/>
      <c r="F42" s="77"/>
      <c r="G42" s="76" t="s">
        <v>50</v>
      </c>
      <c r="H42" s="77"/>
      <c r="I42" s="76" t="s">
        <v>42</v>
      </c>
      <c r="J42" s="77"/>
      <c r="K42" s="76" t="s">
        <v>43</v>
      </c>
      <c r="L42" s="77"/>
      <c r="T42" s="31" t="s">
        <v>48</v>
      </c>
      <c r="U42" s="32" t="s">
        <v>49</v>
      </c>
      <c r="V42" s="32" t="s">
        <v>21</v>
      </c>
    </row>
    <row r="43" spans="1:42" ht="18.75">
      <c r="A43" s="80"/>
      <c r="B43" s="80"/>
      <c r="C43" s="80"/>
      <c r="D43" s="31" t="s">
        <v>48</v>
      </c>
      <c r="E43" s="32" t="s">
        <v>49</v>
      </c>
      <c r="F43" s="32" t="s">
        <v>21</v>
      </c>
      <c r="G43" s="31" t="s">
        <v>48</v>
      </c>
      <c r="H43" s="32" t="s">
        <v>49</v>
      </c>
      <c r="I43" s="31" t="s">
        <v>48</v>
      </c>
      <c r="J43" s="32" t="s">
        <v>49</v>
      </c>
      <c r="K43" s="31" t="s">
        <v>48</v>
      </c>
      <c r="L43" s="32" t="s">
        <v>49</v>
      </c>
      <c r="T43" s="34">
        <v>2469.8888888888882</v>
      </c>
      <c r="U43" s="35">
        <v>2418</v>
      </c>
      <c r="V43" s="36">
        <f t="shared" ref="V43:V51" si="8">AVERAGE(T43:U43)</f>
        <v>2443.9444444444443</v>
      </c>
      <c r="W43" s="96">
        <f>T43/1000</f>
        <v>2.4698888888888884</v>
      </c>
      <c r="X43" s="96">
        <f t="shared" ref="X43:Y43" si="9">U43/1000</f>
        <v>2.4180000000000001</v>
      </c>
      <c r="Y43" s="96">
        <f t="shared" si="9"/>
        <v>2.4439444444444445</v>
      </c>
    </row>
    <row r="44" spans="1:42" ht="18.75">
      <c r="A44" s="49">
        <v>1</v>
      </c>
      <c r="B44" s="33" t="s">
        <v>7</v>
      </c>
      <c r="C44" s="50"/>
      <c r="D44" s="34">
        <v>2469.8888888888882</v>
      </c>
      <c r="E44" s="35">
        <v>2418</v>
      </c>
      <c r="F44" s="36">
        <f t="shared" ref="F44:F52" si="10">AVERAGE(D44:E44)</f>
        <v>2443.9444444444443</v>
      </c>
      <c r="G44" s="37">
        <v>196</v>
      </c>
      <c r="H44" s="38">
        <v>197</v>
      </c>
      <c r="I44" s="39">
        <v>5.03</v>
      </c>
      <c r="J44" s="40">
        <v>5.0666666666666664</v>
      </c>
      <c r="K44" s="68">
        <v>40.012500000000003</v>
      </c>
      <c r="L44" s="41">
        <v>40.052500000000002</v>
      </c>
      <c r="T44" s="34">
        <v>1912.8555555555554</v>
      </c>
      <c r="U44" s="35">
        <v>1909.1111111111113</v>
      </c>
      <c r="V44" s="36">
        <f t="shared" si="8"/>
        <v>1910.9833333333333</v>
      </c>
      <c r="W44" s="96">
        <f t="shared" ref="W44:W52" si="11">T44/1000</f>
        <v>1.9128555555555553</v>
      </c>
      <c r="X44" s="96">
        <f t="shared" ref="X44:X52" si="12">U44/1000</f>
        <v>1.9091111111111112</v>
      </c>
      <c r="Y44" s="96">
        <f t="shared" ref="Y44:Y52" si="13">V44/1000</f>
        <v>1.9109833333333333</v>
      </c>
    </row>
    <row r="45" spans="1:42" ht="18.75">
      <c r="A45" s="49">
        <v>2</v>
      </c>
      <c r="B45" s="33" t="s">
        <v>8</v>
      </c>
      <c r="C45" s="51"/>
      <c r="D45" s="34">
        <v>1912.8555555555554</v>
      </c>
      <c r="E45" s="35">
        <v>1909.1111111111113</v>
      </c>
      <c r="F45" s="36">
        <f t="shared" si="10"/>
        <v>1910.9833333333333</v>
      </c>
      <c r="G45" s="37">
        <v>203.66666666666666</v>
      </c>
      <c r="H45" s="38">
        <v>199.66666666666666</v>
      </c>
      <c r="I45" s="39">
        <v>5.0666666666666664</v>
      </c>
      <c r="J45" s="40">
        <v>4.9333333333333336</v>
      </c>
      <c r="K45" s="68">
        <v>38.657499999999999</v>
      </c>
      <c r="L45" s="41">
        <v>38.6875</v>
      </c>
      <c r="T45" s="34">
        <v>1709.7777777777785</v>
      </c>
      <c r="U45" s="35">
        <v>1787.2222222222222</v>
      </c>
      <c r="V45" s="36">
        <f t="shared" si="8"/>
        <v>1748.5000000000005</v>
      </c>
      <c r="W45" s="96">
        <f t="shared" si="11"/>
        <v>1.7097777777777785</v>
      </c>
      <c r="X45" s="96">
        <f t="shared" si="12"/>
        <v>1.7872222222222223</v>
      </c>
      <c r="Y45" s="96">
        <f t="shared" si="13"/>
        <v>1.7485000000000004</v>
      </c>
    </row>
    <row r="46" spans="1:42" ht="18.75">
      <c r="A46" s="49">
        <v>3</v>
      </c>
      <c r="B46" s="33" t="s">
        <v>9</v>
      </c>
      <c r="C46" s="51"/>
      <c r="D46" s="34">
        <v>1709.7777777777785</v>
      </c>
      <c r="E46" s="35">
        <v>1787.2222222222222</v>
      </c>
      <c r="F46" s="36">
        <f t="shared" si="10"/>
        <v>1748.5000000000005</v>
      </c>
      <c r="G46" s="37">
        <v>182.33333333333334</v>
      </c>
      <c r="H46" s="38">
        <v>190</v>
      </c>
      <c r="I46" s="39">
        <v>5.166666666666667</v>
      </c>
      <c r="J46" s="40">
        <v>5.0333333333333332</v>
      </c>
      <c r="K46" s="68">
        <v>38.447499999999998</v>
      </c>
      <c r="L46" s="41">
        <v>38.39</v>
      </c>
      <c r="T46" s="34">
        <v>1722.8888888888901</v>
      </c>
      <c r="U46" s="35">
        <v>1745.6666666666665</v>
      </c>
      <c r="V46" s="36">
        <f t="shared" si="8"/>
        <v>1734.2777777777783</v>
      </c>
      <c r="W46" s="96">
        <f t="shared" si="11"/>
        <v>1.72288888888889</v>
      </c>
      <c r="X46" s="96">
        <f t="shared" si="12"/>
        <v>1.7456666666666665</v>
      </c>
      <c r="Y46" s="96">
        <f t="shared" si="13"/>
        <v>1.7342777777777783</v>
      </c>
    </row>
    <row r="47" spans="1:42" ht="18.75">
      <c r="A47" s="49">
        <v>4</v>
      </c>
      <c r="B47" s="33" t="s">
        <v>10</v>
      </c>
      <c r="C47" s="52"/>
      <c r="D47" s="34">
        <v>1722.8888888888901</v>
      </c>
      <c r="E47" s="35">
        <v>1745.6666666666665</v>
      </c>
      <c r="F47" s="36">
        <f t="shared" si="10"/>
        <v>1734.2777777777783</v>
      </c>
      <c r="G47" s="37">
        <v>191.66666666666666</v>
      </c>
      <c r="H47" s="38">
        <v>203.33333333333334</v>
      </c>
      <c r="I47" s="39">
        <v>5.3666666666666671</v>
      </c>
      <c r="J47" s="40">
        <v>4.9333333333333336</v>
      </c>
      <c r="K47" s="68">
        <v>38.232500000000002</v>
      </c>
      <c r="L47" s="41">
        <v>38.61</v>
      </c>
      <c r="T47" s="34">
        <v>1716.7777777777781</v>
      </c>
      <c r="U47" s="35">
        <v>1751.6666666666667</v>
      </c>
      <c r="V47" s="36">
        <f t="shared" si="8"/>
        <v>1734.2222222222224</v>
      </c>
      <c r="W47" s="96">
        <f t="shared" si="11"/>
        <v>1.716777777777778</v>
      </c>
      <c r="X47" s="96">
        <f t="shared" si="12"/>
        <v>1.7516666666666667</v>
      </c>
      <c r="Y47" s="96">
        <f t="shared" si="13"/>
        <v>1.7342222222222223</v>
      </c>
    </row>
    <row r="48" spans="1:42" ht="18.75">
      <c r="A48" s="49">
        <v>5</v>
      </c>
      <c r="B48" s="33" t="s">
        <v>11</v>
      </c>
      <c r="C48" s="42"/>
      <c r="D48" s="34">
        <v>1716.7777777777781</v>
      </c>
      <c r="E48" s="35">
        <v>1751.6666666666667</v>
      </c>
      <c r="F48" s="36">
        <f t="shared" si="10"/>
        <v>1734.2222222222224</v>
      </c>
      <c r="G48" s="37">
        <v>190.66666666666666</v>
      </c>
      <c r="H48" s="38">
        <v>198.33333333333334</v>
      </c>
      <c r="I48" s="39">
        <v>5.2333333333333334</v>
      </c>
      <c r="J48" s="40">
        <v>4.9666666666666659</v>
      </c>
      <c r="K48" s="68">
        <v>38.527500000000003</v>
      </c>
      <c r="L48" s="41">
        <v>38.622500000000002</v>
      </c>
      <c r="T48" s="34">
        <v>2440.333333333333</v>
      </c>
      <c r="U48" s="35">
        <v>2289.5555555555557</v>
      </c>
      <c r="V48" s="36">
        <f t="shared" si="8"/>
        <v>2364.9444444444443</v>
      </c>
      <c r="W48" s="96">
        <f t="shared" si="11"/>
        <v>2.4403333333333332</v>
      </c>
      <c r="X48" s="96">
        <f t="shared" si="12"/>
        <v>2.2895555555555558</v>
      </c>
      <c r="Y48" s="96">
        <f t="shared" si="13"/>
        <v>2.3649444444444443</v>
      </c>
    </row>
    <row r="49" spans="1:25" ht="18.75">
      <c r="A49" s="49">
        <v>6</v>
      </c>
      <c r="B49" s="33" t="s">
        <v>12</v>
      </c>
      <c r="C49" s="42"/>
      <c r="D49" s="34">
        <v>2440.333333333333</v>
      </c>
      <c r="E49" s="35">
        <v>2289.5555555555557</v>
      </c>
      <c r="F49" s="36">
        <f t="shared" si="10"/>
        <v>2364.9444444444443</v>
      </c>
      <c r="G49" s="37">
        <v>182</v>
      </c>
      <c r="H49" s="38">
        <v>185.33333333333334</v>
      </c>
      <c r="I49" s="39">
        <v>5.166666666666667</v>
      </c>
      <c r="J49" s="40">
        <v>4.8666666666666663</v>
      </c>
      <c r="K49" s="68">
        <v>39.534999999999997</v>
      </c>
      <c r="L49" s="41">
        <v>39.68</v>
      </c>
      <c r="T49" s="34">
        <v>2345.6666666666674</v>
      </c>
      <c r="U49" s="38">
        <v>2313</v>
      </c>
      <c r="V49" s="36">
        <f t="shared" si="8"/>
        <v>2329.3333333333339</v>
      </c>
      <c r="W49" s="96">
        <f t="shared" si="11"/>
        <v>2.3456666666666672</v>
      </c>
      <c r="X49" s="96">
        <f t="shared" si="12"/>
        <v>2.3130000000000002</v>
      </c>
      <c r="Y49" s="96">
        <f t="shared" si="13"/>
        <v>2.3293333333333339</v>
      </c>
    </row>
    <row r="50" spans="1:25" ht="18.75">
      <c r="A50" s="49">
        <v>7</v>
      </c>
      <c r="B50" s="33" t="s">
        <v>13</v>
      </c>
      <c r="C50" s="42"/>
      <c r="D50" s="34">
        <v>2345.6666666666674</v>
      </c>
      <c r="E50" s="38">
        <v>2313</v>
      </c>
      <c r="F50" s="36">
        <f t="shared" si="10"/>
        <v>2329.3333333333339</v>
      </c>
      <c r="G50" s="37">
        <v>184.33333333333334</v>
      </c>
      <c r="H50" s="38">
        <v>205.33333333333334</v>
      </c>
      <c r="I50" s="39">
        <v>4.1333333333333337</v>
      </c>
      <c r="J50" s="40">
        <v>3.8666666666666667</v>
      </c>
      <c r="K50" s="68">
        <v>38.945</v>
      </c>
      <c r="L50" s="41">
        <v>38.847499999999997</v>
      </c>
      <c r="T50" s="34">
        <v>1717.9999999999986</v>
      </c>
      <c r="U50" s="38">
        <v>1782.4444444444443</v>
      </c>
      <c r="V50" s="36">
        <f t="shared" si="8"/>
        <v>1750.2222222222215</v>
      </c>
      <c r="W50" s="96">
        <f t="shared" si="11"/>
        <v>1.7179999999999986</v>
      </c>
      <c r="X50" s="96">
        <f t="shared" si="12"/>
        <v>1.7824444444444443</v>
      </c>
      <c r="Y50" s="96">
        <f t="shared" si="13"/>
        <v>1.7502222222222215</v>
      </c>
    </row>
    <row r="51" spans="1:25" ht="18.75">
      <c r="A51" s="49">
        <v>8</v>
      </c>
      <c r="B51" s="33" t="s">
        <v>14</v>
      </c>
      <c r="C51" s="42"/>
      <c r="D51" s="34">
        <v>1717.9999999999986</v>
      </c>
      <c r="E51" s="38">
        <v>1782.4444444444443</v>
      </c>
      <c r="F51" s="36">
        <f t="shared" si="10"/>
        <v>1750.2222222222215</v>
      </c>
      <c r="G51" s="37">
        <v>193.33333333333334</v>
      </c>
      <c r="H51" s="38">
        <v>207</v>
      </c>
      <c r="I51" s="39">
        <v>4.7666666666666666</v>
      </c>
      <c r="J51" s="40">
        <v>4.8999999999999995</v>
      </c>
      <c r="K51" s="68">
        <v>38.56</v>
      </c>
      <c r="L51" s="41">
        <v>38.407499999999999</v>
      </c>
      <c r="T51" s="34">
        <v>2468.2777777777778</v>
      </c>
      <c r="U51" s="38">
        <v>2463.5888888888885</v>
      </c>
      <c r="V51" s="36">
        <f t="shared" si="8"/>
        <v>2465.9333333333334</v>
      </c>
      <c r="W51" s="96">
        <f t="shared" si="11"/>
        <v>2.4682777777777778</v>
      </c>
      <c r="X51" s="96">
        <f t="shared" si="12"/>
        <v>2.4635888888888884</v>
      </c>
      <c r="Y51" s="96">
        <f t="shared" si="13"/>
        <v>2.4659333333333335</v>
      </c>
    </row>
    <row r="52" spans="1:25" ht="18.75">
      <c r="A52" s="49">
        <v>9</v>
      </c>
      <c r="B52" s="33" t="s">
        <v>15</v>
      </c>
      <c r="C52" s="42"/>
      <c r="D52" s="34">
        <v>2468.2777777777778</v>
      </c>
      <c r="E52" s="38">
        <v>2463.5888888888885</v>
      </c>
      <c r="F52" s="36">
        <f t="shared" si="10"/>
        <v>2465.9333333333334</v>
      </c>
      <c r="G52" s="37">
        <v>188.66666666666666</v>
      </c>
      <c r="H52" s="38">
        <v>208</v>
      </c>
      <c r="I52" s="39">
        <v>4.2269999999999994</v>
      </c>
      <c r="J52" s="40">
        <v>4.95</v>
      </c>
      <c r="K52" s="68">
        <v>39.99</v>
      </c>
      <c r="L52" s="41">
        <v>40.020000000000003</v>
      </c>
      <c r="T52" s="45">
        <v>2056.051851851852</v>
      </c>
      <c r="U52" s="45">
        <v>2051.1395061728394</v>
      </c>
      <c r="V52" s="45">
        <f>AVERAGE(V43:V51)</f>
        <v>2053.595679012346</v>
      </c>
      <c r="W52" s="96">
        <f t="shared" si="11"/>
        <v>2.0560518518518518</v>
      </c>
      <c r="X52" s="96">
        <f t="shared" si="12"/>
        <v>2.0511395061728392</v>
      </c>
      <c r="Y52" s="96">
        <f t="shared" si="13"/>
        <v>2.053595679012346</v>
      </c>
    </row>
    <row r="53" spans="1:25" ht="18.75">
      <c r="A53" s="43"/>
      <c r="B53" s="44"/>
      <c r="C53" s="59" t="s">
        <v>44</v>
      </c>
      <c r="D53" s="45">
        <v>2056.051851851852</v>
      </c>
      <c r="E53" s="45">
        <v>2051.1395061728394</v>
      </c>
      <c r="F53" s="45">
        <f>AVERAGE(F44:F52)</f>
        <v>2053.595679012346</v>
      </c>
      <c r="G53" s="44"/>
      <c r="H53" s="44"/>
      <c r="I53" s="44"/>
      <c r="J53" s="44"/>
      <c r="K53" s="46"/>
      <c r="L53" s="66"/>
    </row>
    <row r="54" spans="1:25" ht="18.75">
      <c r="A54" s="43"/>
      <c r="B54" s="44"/>
      <c r="C54" s="59" t="s">
        <v>37</v>
      </c>
      <c r="D54" s="71">
        <v>366.75253228425987</v>
      </c>
      <c r="E54" s="71">
        <v>366.71773239888836</v>
      </c>
      <c r="F54" s="44"/>
      <c r="G54" s="44"/>
      <c r="H54" s="44"/>
      <c r="I54" s="44"/>
      <c r="J54" s="44"/>
      <c r="K54" s="46"/>
      <c r="L54" s="47"/>
    </row>
    <row r="55" spans="1:25" ht="20.25">
      <c r="A55" s="22"/>
      <c r="B55" s="23"/>
      <c r="C55" s="59" t="s">
        <v>45</v>
      </c>
      <c r="D55" s="20" t="s">
        <v>30</v>
      </c>
      <c r="E55" s="21" t="s">
        <v>23</v>
      </c>
      <c r="F55" s="23"/>
      <c r="G55" s="23"/>
      <c r="H55" s="23"/>
      <c r="I55" s="23"/>
      <c r="J55" s="23"/>
      <c r="K55" s="24"/>
      <c r="L55" s="25"/>
      <c r="T55" s="71">
        <v>366.75253228425987</v>
      </c>
      <c r="U55" s="71">
        <v>366.71773239888836</v>
      </c>
      <c r="V55" s="61">
        <f>T55/1000</f>
        <v>0.36675253228425986</v>
      </c>
      <c r="W55" s="61">
        <f>U55/1000</f>
        <v>0.36671773239888839</v>
      </c>
    </row>
    <row r="56" spans="1:25" ht="20.25">
      <c r="A56" s="22"/>
      <c r="B56" s="23"/>
      <c r="C56" s="59" t="s">
        <v>46</v>
      </c>
      <c r="D56" s="71">
        <v>12.007265661529972</v>
      </c>
      <c r="E56" s="71">
        <v>12.034880224924008</v>
      </c>
      <c r="F56" s="26"/>
      <c r="G56" s="23"/>
      <c r="H56" s="23"/>
      <c r="I56" s="23"/>
      <c r="J56" s="23"/>
      <c r="K56" s="24"/>
      <c r="L56" s="25"/>
    </row>
    <row r="57" spans="1:25" ht="20.25">
      <c r="A57" s="27"/>
      <c r="B57" s="28"/>
      <c r="C57" s="60" t="s">
        <v>47</v>
      </c>
      <c r="D57" s="57" t="s">
        <v>32</v>
      </c>
      <c r="E57" s="58">
        <v>9.3000000000000007</v>
      </c>
      <c r="F57" s="28"/>
      <c r="G57" s="28"/>
      <c r="H57" s="28"/>
      <c r="I57" s="28"/>
      <c r="J57" s="28"/>
      <c r="K57" s="29"/>
      <c r="L57" s="30"/>
    </row>
  </sheetData>
  <mergeCells count="32">
    <mergeCell ref="S8:V8"/>
    <mergeCell ref="B8:B9"/>
    <mergeCell ref="A28:A29"/>
    <mergeCell ref="B42:B43"/>
    <mergeCell ref="C42:C43"/>
    <mergeCell ref="A8:A9"/>
    <mergeCell ref="C8:F8"/>
    <mergeCell ref="G8:J8"/>
    <mergeCell ref="K8:N8"/>
    <mergeCell ref="O8:R8"/>
    <mergeCell ref="A21:AP21"/>
    <mergeCell ref="B28:B29"/>
    <mergeCell ref="C28:F28"/>
    <mergeCell ref="G28:J28"/>
    <mergeCell ref="K28:N28"/>
    <mergeCell ref="O28:R28"/>
    <mergeCell ref="A1:AP1"/>
    <mergeCell ref="A41:L41"/>
    <mergeCell ref="G42:H42"/>
    <mergeCell ref="D42:F42"/>
    <mergeCell ref="I42:J42"/>
    <mergeCell ref="K42:L42"/>
    <mergeCell ref="A42:A43"/>
    <mergeCell ref="S28:V28"/>
    <mergeCell ref="W8:AA8"/>
    <mergeCell ref="AB8:AF8"/>
    <mergeCell ref="AG8:AK8"/>
    <mergeCell ref="AG28:AK28"/>
    <mergeCell ref="AL28:AP28"/>
    <mergeCell ref="AL8:AP8"/>
    <mergeCell ref="AB28:AF28"/>
    <mergeCell ref="W28:AA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AVT Trial-2016-17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2017-12-28T07:19:00Z</dcterms:modified>
</cp:coreProperties>
</file>