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yudu\Desktop\DARE report to be submitted\"/>
    </mc:Choice>
  </mc:AlternateContent>
  <bookViews>
    <workbookView xWindow="-105" yWindow="-105" windowWidth="15600" windowHeight="11760"/>
  </bookViews>
  <sheets>
    <sheet name="Extension Prg" sheetId="1" r:id="rId1"/>
    <sheet name="Other Extn Prg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" i="2" l="1"/>
  <c r="T6" i="2"/>
  <c r="T7" i="2"/>
  <c r="T8" i="2"/>
  <c r="T10" i="2"/>
  <c r="T11" i="2"/>
  <c r="T12" i="2"/>
  <c r="T14" i="2"/>
  <c r="T16" i="2"/>
  <c r="T17" i="2"/>
  <c r="T18" i="2"/>
  <c r="T19" i="2"/>
  <c r="T20" i="2"/>
  <c r="T21" i="2"/>
  <c r="T22" i="2"/>
  <c r="T23" i="2"/>
  <c r="T24" i="2"/>
  <c r="T25" i="2"/>
  <c r="T27" i="2"/>
  <c r="T28" i="2"/>
  <c r="T29" i="2"/>
  <c r="T30" i="2"/>
  <c r="T31" i="2"/>
  <c r="T33" i="2"/>
  <c r="T34" i="2"/>
  <c r="T35" i="2"/>
  <c r="T36" i="2"/>
  <c r="T37" i="2"/>
  <c r="T38" i="2"/>
  <c r="T40" i="2"/>
  <c r="T41" i="2"/>
  <c r="T42" i="2"/>
  <c r="T43" i="2"/>
  <c r="T45" i="2"/>
  <c r="T46" i="2"/>
  <c r="T47" i="2"/>
  <c r="T4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T48" i="2" s="1"/>
  <c r="C48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T44" i="2" s="1"/>
  <c r="C44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T39" i="2" s="1"/>
  <c r="C39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C36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T32" i="2" s="1"/>
  <c r="Q32" i="2"/>
  <c r="R32" i="2"/>
  <c r="S32" i="2"/>
  <c r="C32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T26" i="2" s="1"/>
  <c r="C26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C22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C18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T15" i="2" s="1"/>
  <c r="C15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T13" i="2" s="1"/>
  <c r="C13" i="2"/>
  <c r="S5" i="2"/>
  <c r="S6" i="2"/>
  <c r="S7" i="2"/>
  <c r="S8" i="2"/>
  <c r="S10" i="2"/>
  <c r="S13" i="2" s="1"/>
  <c r="S11" i="2"/>
  <c r="S12" i="2"/>
  <c r="S14" i="2"/>
  <c r="S15" i="2" s="1"/>
  <c r="S16" i="2"/>
  <c r="S18" i="2" s="1"/>
  <c r="S17" i="2"/>
  <c r="S19" i="2"/>
  <c r="S22" i="2" s="1"/>
  <c r="S20" i="2"/>
  <c r="S21" i="2"/>
  <c r="S23" i="2"/>
  <c r="S26" i="2" s="1"/>
  <c r="S24" i="2"/>
  <c r="S25" i="2"/>
  <c r="S27" i="2"/>
  <c r="S28" i="2"/>
  <c r="S29" i="2"/>
  <c r="S30" i="2"/>
  <c r="S31" i="2"/>
  <c r="S33" i="2"/>
  <c r="S34" i="2"/>
  <c r="S35" i="2"/>
  <c r="S37" i="2"/>
  <c r="S39" i="2" s="1"/>
  <c r="S38" i="2"/>
  <c r="S40" i="2"/>
  <c r="S44" i="2" s="1"/>
  <c r="S41" i="2"/>
  <c r="S42" i="2"/>
  <c r="S43" i="2"/>
  <c r="S45" i="2"/>
  <c r="S46" i="2"/>
  <c r="S47" i="2"/>
  <c r="S48" i="2" s="1"/>
  <c r="S4" i="2"/>
  <c r="S9" i="2" s="1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T9" i="2" s="1"/>
  <c r="C9" i="2"/>
  <c r="S36" i="2" l="1"/>
  <c r="CX48" i="1"/>
  <c r="CU44" i="1"/>
  <c r="CV26" i="1"/>
  <c r="CX22" i="1"/>
  <c r="CX5" i="1"/>
  <c r="CX6" i="1"/>
  <c r="CX7" i="1"/>
  <c r="CX8" i="1"/>
  <c r="CX10" i="1"/>
  <c r="CX13" i="1" s="1"/>
  <c r="CX11" i="1"/>
  <c r="CX12" i="1"/>
  <c r="CX14" i="1"/>
  <c r="CX15" i="1" s="1"/>
  <c r="CX16" i="1"/>
  <c r="CX17" i="1"/>
  <c r="CX18" i="1" s="1"/>
  <c r="CX19" i="1"/>
  <c r="CX20" i="1"/>
  <c r="CX21" i="1"/>
  <c r="CX23" i="1"/>
  <c r="CX26" i="1" s="1"/>
  <c r="CX24" i="1"/>
  <c r="CX25" i="1"/>
  <c r="CX27" i="1"/>
  <c r="CX28" i="1"/>
  <c r="CX29" i="1"/>
  <c r="CX30" i="1"/>
  <c r="CX31" i="1"/>
  <c r="CX32" i="1" s="1"/>
  <c r="CX33" i="1"/>
  <c r="CX36" i="1" s="1"/>
  <c r="CX34" i="1"/>
  <c r="CX35" i="1"/>
  <c r="CX37" i="1"/>
  <c r="CX39" i="1" s="1"/>
  <c r="CX38" i="1"/>
  <c r="CX40" i="1"/>
  <c r="CX44" i="1" s="1"/>
  <c r="CX41" i="1"/>
  <c r="CX42" i="1"/>
  <c r="CX43" i="1"/>
  <c r="CX45" i="1"/>
  <c r="CX46" i="1"/>
  <c r="CX47" i="1"/>
  <c r="CX4" i="1"/>
  <c r="CX9" i="1" s="1"/>
  <c r="CW10" i="1"/>
  <c r="CW12" i="1"/>
  <c r="CW16" i="1"/>
  <c r="CW20" i="1"/>
  <c r="CW31" i="1"/>
  <c r="CW34" i="1"/>
  <c r="CW37" i="1"/>
  <c r="CW39" i="1" s="1"/>
  <c r="CW41" i="1"/>
  <c r="CV5" i="1"/>
  <c r="CV6" i="1"/>
  <c r="CV7" i="1"/>
  <c r="CV8" i="1"/>
  <c r="CV10" i="1"/>
  <c r="CV13" i="1" s="1"/>
  <c r="CV11" i="1"/>
  <c r="CV12" i="1"/>
  <c r="CV14" i="1"/>
  <c r="CV15" i="1" s="1"/>
  <c r="CV16" i="1"/>
  <c r="CV18" i="1" s="1"/>
  <c r="CV17" i="1"/>
  <c r="CV19" i="1"/>
  <c r="CV22" i="1" s="1"/>
  <c r="CV20" i="1"/>
  <c r="CV21" i="1"/>
  <c r="CV23" i="1"/>
  <c r="CV24" i="1"/>
  <c r="CV25" i="1"/>
  <c r="CV27" i="1"/>
  <c r="CV28" i="1"/>
  <c r="CV29" i="1"/>
  <c r="CV30" i="1"/>
  <c r="CV32" i="1" s="1"/>
  <c r="CV31" i="1"/>
  <c r="CV33" i="1"/>
  <c r="CV36" i="1" s="1"/>
  <c r="CV34" i="1"/>
  <c r="CV35" i="1"/>
  <c r="CV37" i="1"/>
  <c r="CV39" i="1" s="1"/>
  <c r="CV38" i="1"/>
  <c r="CV40" i="1"/>
  <c r="CV44" i="1" s="1"/>
  <c r="CV41" i="1"/>
  <c r="CV42" i="1"/>
  <c r="CV43" i="1"/>
  <c r="CV45" i="1"/>
  <c r="CV48" i="1" s="1"/>
  <c r="CV46" i="1"/>
  <c r="CV47" i="1"/>
  <c r="CV4" i="1"/>
  <c r="CV9" i="1" s="1"/>
  <c r="CU5" i="1"/>
  <c r="CU6" i="1"/>
  <c r="CU7" i="1"/>
  <c r="CW7" i="1" s="1"/>
  <c r="CU8" i="1"/>
  <c r="CU10" i="1"/>
  <c r="CU13" i="1" s="1"/>
  <c r="CU11" i="1"/>
  <c r="CW11" i="1" s="1"/>
  <c r="CU12" i="1"/>
  <c r="CU14" i="1"/>
  <c r="CU15" i="1" s="1"/>
  <c r="CU16" i="1"/>
  <c r="CU18" i="1" s="1"/>
  <c r="CU17" i="1"/>
  <c r="CW17" i="1" s="1"/>
  <c r="CU19" i="1"/>
  <c r="CW19" i="1" s="1"/>
  <c r="CW22" i="1" s="1"/>
  <c r="CU20" i="1"/>
  <c r="CU21" i="1"/>
  <c r="CW21" i="1" s="1"/>
  <c r="CU23" i="1"/>
  <c r="CU26" i="1" s="1"/>
  <c r="CU24" i="1"/>
  <c r="CW24" i="1" s="1"/>
  <c r="CU25" i="1"/>
  <c r="CW25" i="1" s="1"/>
  <c r="CU27" i="1"/>
  <c r="CW27" i="1" s="1"/>
  <c r="CU28" i="1"/>
  <c r="CW28" i="1" s="1"/>
  <c r="CU29" i="1"/>
  <c r="CW29" i="1" s="1"/>
  <c r="CU30" i="1"/>
  <c r="CW30" i="1" s="1"/>
  <c r="CU31" i="1"/>
  <c r="CU33" i="1"/>
  <c r="CU36" i="1" s="1"/>
  <c r="CU34" i="1"/>
  <c r="CU35" i="1"/>
  <c r="CW35" i="1" s="1"/>
  <c r="CU37" i="1"/>
  <c r="CU39" i="1" s="1"/>
  <c r="CU38" i="1"/>
  <c r="CW38" i="1" s="1"/>
  <c r="CU40" i="1"/>
  <c r="CW40" i="1" s="1"/>
  <c r="CW44" i="1" s="1"/>
  <c r="CU41" i="1"/>
  <c r="CU42" i="1"/>
  <c r="CW42" i="1" s="1"/>
  <c r="CU43" i="1"/>
  <c r="CW43" i="1" s="1"/>
  <c r="CU45" i="1"/>
  <c r="CW45" i="1" s="1"/>
  <c r="CW48" i="1" s="1"/>
  <c r="CU46" i="1"/>
  <c r="CW46" i="1" s="1"/>
  <c r="CU47" i="1"/>
  <c r="CW47" i="1" s="1"/>
  <c r="CU4" i="1"/>
  <c r="CU9" i="1" s="1"/>
  <c r="CT10" i="1"/>
  <c r="CT13" i="1" s="1"/>
  <c r="CT11" i="1"/>
  <c r="CT12" i="1"/>
  <c r="CT14" i="1"/>
  <c r="CT15" i="1" s="1"/>
  <c r="CT16" i="1"/>
  <c r="CT18" i="1" s="1"/>
  <c r="CT17" i="1"/>
  <c r="CT19" i="1"/>
  <c r="CT22" i="1" s="1"/>
  <c r="CT20" i="1"/>
  <c r="CT21" i="1"/>
  <c r="CT23" i="1"/>
  <c r="CT26" i="1" s="1"/>
  <c r="CT24" i="1"/>
  <c r="CT25" i="1"/>
  <c r="CT27" i="1"/>
  <c r="CT28" i="1"/>
  <c r="CT29" i="1"/>
  <c r="CT30" i="1"/>
  <c r="CT32" i="1" s="1"/>
  <c r="CT31" i="1"/>
  <c r="CT33" i="1"/>
  <c r="CT36" i="1" s="1"/>
  <c r="CT34" i="1"/>
  <c r="CT35" i="1"/>
  <c r="CT37" i="1"/>
  <c r="CT39" i="1" s="1"/>
  <c r="CT38" i="1"/>
  <c r="CT40" i="1"/>
  <c r="CT44" i="1" s="1"/>
  <c r="CT41" i="1"/>
  <c r="CT42" i="1"/>
  <c r="CT43" i="1"/>
  <c r="CT45" i="1"/>
  <c r="CT48" i="1" s="1"/>
  <c r="CT46" i="1"/>
  <c r="CT47" i="1"/>
  <c r="CT5" i="1"/>
  <c r="CT6" i="1"/>
  <c r="CT7" i="1"/>
  <c r="CT8" i="1"/>
  <c r="CT4" i="1"/>
  <c r="CT9" i="1" s="1"/>
  <c r="E49" i="1"/>
  <c r="Q49" i="1"/>
  <c r="S49" i="1"/>
  <c r="AG49" i="1"/>
  <c r="AI49" i="1"/>
  <c r="AK49" i="1"/>
  <c r="AW49" i="1"/>
  <c r="BA49" i="1"/>
  <c r="BM49" i="1"/>
  <c r="BO49" i="1"/>
  <c r="BQ49" i="1"/>
  <c r="D48" i="1"/>
  <c r="E48" i="1"/>
  <c r="G48" i="1"/>
  <c r="H48" i="1"/>
  <c r="I48" i="1"/>
  <c r="J48" i="1"/>
  <c r="L48" i="1"/>
  <c r="M48" i="1"/>
  <c r="N48" i="1"/>
  <c r="O48" i="1"/>
  <c r="Q48" i="1"/>
  <c r="R48" i="1"/>
  <c r="S48" i="1"/>
  <c r="T48" i="1"/>
  <c r="V48" i="1"/>
  <c r="W48" i="1"/>
  <c r="X48" i="1"/>
  <c r="Y48" i="1"/>
  <c r="AA48" i="1"/>
  <c r="AB48" i="1"/>
  <c r="AC48" i="1"/>
  <c r="AD48" i="1"/>
  <c r="AF48" i="1"/>
  <c r="AG48" i="1"/>
  <c r="AH48" i="1"/>
  <c r="AI48" i="1"/>
  <c r="AK48" i="1"/>
  <c r="AL48" i="1"/>
  <c r="AM48" i="1"/>
  <c r="AN48" i="1"/>
  <c r="AP48" i="1"/>
  <c r="AQ48" i="1"/>
  <c r="AR48" i="1"/>
  <c r="AS48" i="1"/>
  <c r="AU48" i="1"/>
  <c r="AV48" i="1"/>
  <c r="AW48" i="1"/>
  <c r="AX48" i="1"/>
  <c r="AZ48" i="1"/>
  <c r="BA48" i="1"/>
  <c r="BB48" i="1"/>
  <c r="BC48" i="1"/>
  <c r="BE48" i="1"/>
  <c r="BF48" i="1"/>
  <c r="BG48" i="1"/>
  <c r="BH48" i="1"/>
  <c r="BJ48" i="1"/>
  <c r="BK48" i="1"/>
  <c r="BL48" i="1"/>
  <c r="BM48" i="1"/>
  <c r="BO48" i="1"/>
  <c r="BP48" i="1"/>
  <c r="BQ48" i="1"/>
  <c r="BR48" i="1"/>
  <c r="BT48" i="1"/>
  <c r="BU48" i="1"/>
  <c r="BV48" i="1"/>
  <c r="BW48" i="1"/>
  <c r="BY48" i="1"/>
  <c r="BZ48" i="1"/>
  <c r="CA48" i="1"/>
  <c r="CB48" i="1"/>
  <c r="CD48" i="1"/>
  <c r="CE48" i="1"/>
  <c r="CF48" i="1"/>
  <c r="CG48" i="1"/>
  <c r="CI48" i="1"/>
  <c r="CJ48" i="1"/>
  <c r="CK48" i="1"/>
  <c r="CL48" i="1"/>
  <c r="CN48" i="1"/>
  <c r="CO48" i="1"/>
  <c r="CP48" i="1"/>
  <c r="CQ48" i="1"/>
  <c r="CS48" i="1"/>
  <c r="CY48" i="1"/>
  <c r="C48" i="1"/>
  <c r="D44" i="1"/>
  <c r="E44" i="1"/>
  <c r="G44" i="1"/>
  <c r="H44" i="1"/>
  <c r="I44" i="1"/>
  <c r="J44" i="1"/>
  <c r="L44" i="1"/>
  <c r="M44" i="1"/>
  <c r="N44" i="1"/>
  <c r="O44" i="1"/>
  <c r="Q44" i="1"/>
  <c r="R44" i="1"/>
  <c r="S44" i="1"/>
  <c r="T44" i="1"/>
  <c r="V44" i="1"/>
  <c r="W44" i="1"/>
  <c r="X44" i="1"/>
  <c r="Y44" i="1"/>
  <c r="AA44" i="1"/>
  <c r="AB44" i="1"/>
  <c r="AC44" i="1"/>
  <c r="AD44" i="1"/>
  <c r="AF44" i="1"/>
  <c r="AG44" i="1"/>
  <c r="AH44" i="1"/>
  <c r="AI44" i="1"/>
  <c r="AK44" i="1"/>
  <c r="AL44" i="1"/>
  <c r="AM44" i="1"/>
  <c r="AN44" i="1"/>
  <c r="AP44" i="1"/>
  <c r="AQ44" i="1"/>
  <c r="AR44" i="1"/>
  <c r="AS44" i="1"/>
  <c r="AU44" i="1"/>
  <c r="AV44" i="1"/>
  <c r="AW44" i="1"/>
  <c r="AX44" i="1"/>
  <c r="AZ44" i="1"/>
  <c r="BA44" i="1"/>
  <c r="BB44" i="1"/>
  <c r="BC44" i="1"/>
  <c r="BE44" i="1"/>
  <c r="BF44" i="1"/>
  <c r="BG44" i="1"/>
  <c r="BH44" i="1"/>
  <c r="BJ44" i="1"/>
  <c r="BK44" i="1"/>
  <c r="BL44" i="1"/>
  <c r="BM44" i="1"/>
  <c r="BO44" i="1"/>
  <c r="BP44" i="1"/>
  <c r="BQ44" i="1"/>
  <c r="BR44" i="1"/>
  <c r="BT44" i="1"/>
  <c r="BU44" i="1"/>
  <c r="BV44" i="1"/>
  <c r="BW44" i="1"/>
  <c r="BY44" i="1"/>
  <c r="BZ44" i="1"/>
  <c r="CA44" i="1"/>
  <c r="CB44" i="1"/>
  <c r="CD44" i="1"/>
  <c r="CE44" i="1"/>
  <c r="CF44" i="1"/>
  <c r="CG44" i="1"/>
  <c r="CI44" i="1"/>
  <c r="CJ44" i="1"/>
  <c r="CK44" i="1"/>
  <c r="CL44" i="1"/>
  <c r="CN44" i="1"/>
  <c r="CO44" i="1"/>
  <c r="CP44" i="1"/>
  <c r="CQ44" i="1"/>
  <c r="CS44" i="1"/>
  <c r="CY44" i="1"/>
  <c r="C44" i="1"/>
  <c r="D39" i="1"/>
  <c r="E39" i="1"/>
  <c r="G39" i="1"/>
  <c r="H39" i="1"/>
  <c r="I39" i="1"/>
  <c r="J39" i="1"/>
  <c r="L39" i="1"/>
  <c r="M39" i="1"/>
  <c r="N39" i="1"/>
  <c r="O39" i="1"/>
  <c r="Q39" i="1"/>
  <c r="R39" i="1"/>
  <c r="S39" i="1"/>
  <c r="T39" i="1"/>
  <c r="V39" i="1"/>
  <c r="W39" i="1"/>
  <c r="X39" i="1"/>
  <c r="Y39" i="1"/>
  <c r="AA39" i="1"/>
  <c r="AB39" i="1"/>
  <c r="AC39" i="1"/>
  <c r="AD39" i="1"/>
  <c r="AF39" i="1"/>
  <c r="AG39" i="1"/>
  <c r="AH39" i="1"/>
  <c r="AI39" i="1"/>
  <c r="AK39" i="1"/>
  <c r="AL39" i="1"/>
  <c r="AM39" i="1"/>
  <c r="AN39" i="1"/>
  <c r="AP39" i="1"/>
  <c r="AQ39" i="1"/>
  <c r="AR39" i="1"/>
  <c r="AS39" i="1"/>
  <c r="AU39" i="1"/>
  <c r="AV39" i="1"/>
  <c r="AW39" i="1"/>
  <c r="AX39" i="1"/>
  <c r="AZ39" i="1"/>
  <c r="BA39" i="1"/>
  <c r="BB39" i="1"/>
  <c r="BC39" i="1"/>
  <c r="BE39" i="1"/>
  <c r="BF39" i="1"/>
  <c r="BG39" i="1"/>
  <c r="BH39" i="1"/>
  <c r="BJ39" i="1"/>
  <c r="BK39" i="1"/>
  <c r="BL39" i="1"/>
  <c r="BM39" i="1"/>
  <c r="BO39" i="1"/>
  <c r="BP39" i="1"/>
  <c r="BQ39" i="1"/>
  <c r="BR39" i="1"/>
  <c r="BT39" i="1"/>
  <c r="BU39" i="1"/>
  <c r="BV39" i="1"/>
  <c r="BW39" i="1"/>
  <c r="BY39" i="1"/>
  <c r="BZ39" i="1"/>
  <c r="CA39" i="1"/>
  <c r="CB39" i="1"/>
  <c r="CD39" i="1"/>
  <c r="CE39" i="1"/>
  <c r="CF39" i="1"/>
  <c r="CG39" i="1"/>
  <c r="CI39" i="1"/>
  <c r="CJ39" i="1"/>
  <c r="CK39" i="1"/>
  <c r="CL39" i="1"/>
  <c r="CN39" i="1"/>
  <c r="CO39" i="1"/>
  <c r="CP39" i="1"/>
  <c r="CQ39" i="1"/>
  <c r="CS39" i="1"/>
  <c r="CY39" i="1"/>
  <c r="C39" i="1"/>
  <c r="D36" i="1"/>
  <c r="E36" i="1"/>
  <c r="G36" i="1"/>
  <c r="H36" i="1"/>
  <c r="I36" i="1"/>
  <c r="J36" i="1"/>
  <c r="L36" i="1"/>
  <c r="M36" i="1"/>
  <c r="N36" i="1"/>
  <c r="O36" i="1"/>
  <c r="Q36" i="1"/>
  <c r="R36" i="1"/>
  <c r="S36" i="1"/>
  <c r="T36" i="1"/>
  <c r="V36" i="1"/>
  <c r="W36" i="1"/>
  <c r="X36" i="1"/>
  <c r="Y36" i="1"/>
  <c r="AA36" i="1"/>
  <c r="AB36" i="1"/>
  <c r="AC36" i="1"/>
  <c r="AD36" i="1"/>
  <c r="AF36" i="1"/>
  <c r="AG36" i="1"/>
  <c r="AH36" i="1"/>
  <c r="AI36" i="1"/>
  <c r="AK36" i="1"/>
  <c r="AL36" i="1"/>
  <c r="AM36" i="1"/>
  <c r="AN36" i="1"/>
  <c r="AP36" i="1"/>
  <c r="AQ36" i="1"/>
  <c r="AR36" i="1"/>
  <c r="AS36" i="1"/>
  <c r="AU36" i="1"/>
  <c r="AV36" i="1"/>
  <c r="AW36" i="1"/>
  <c r="AX36" i="1"/>
  <c r="AZ36" i="1"/>
  <c r="BA36" i="1"/>
  <c r="BB36" i="1"/>
  <c r="BC36" i="1"/>
  <c r="BE36" i="1"/>
  <c r="BF36" i="1"/>
  <c r="BG36" i="1"/>
  <c r="BH36" i="1"/>
  <c r="BJ36" i="1"/>
  <c r="BK36" i="1"/>
  <c r="BL36" i="1"/>
  <c r="BM36" i="1"/>
  <c r="BO36" i="1"/>
  <c r="BP36" i="1"/>
  <c r="BQ36" i="1"/>
  <c r="BR36" i="1"/>
  <c r="BT36" i="1"/>
  <c r="BU36" i="1"/>
  <c r="BV36" i="1"/>
  <c r="BW36" i="1"/>
  <c r="BY36" i="1"/>
  <c r="BZ36" i="1"/>
  <c r="CA36" i="1"/>
  <c r="CB36" i="1"/>
  <c r="CD36" i="1"/>
  <c r="CE36" i="1"/>
  <c r="CF36" i="1"/>
  <c r="CG36" i="1"/>
  <c r="CI36" i="1"/>
  <c r="CJ36" i="1"/>
  <c r="CK36" i="1"/>
  <c r="CL36" i="1"/>
  <c r="CN36" i="1"/>
  <c r="CO36" i="1"/>
  <c r="CP36" i="1"/>
  <c r="CQ36" i="1"/>
  <c r="CS36" i="1"/>
  <c r="CY36" i="1"/>
  <c r="C36" i="1"/>
  <c r="D32" i="1"/>
  <c r="E32" i="1"/>
  <c r="G32" i="1"/>
  <c r="H32" i="1"/>
  <c r="I32" i="1"/>
  <c r="J32" i="1"/>
  <c r="L32" i="1"/>
  <c r="M32" i="1"/>
  <c r="N32" i="1"/>
  <c r="O32" i="1"/>
  <c r="Q32" i="1"/>
  <c r="R32" i="1"/>
  <c r="S32" i="1"/>
  <c r="T32" i="1"/>
  <c r="V32" i="1"/>
  <c r="W32" i="1"/>
  <c r="X32" i="1"/>
  <c r="Y32" i="1"/>
  <c r="AA32" i="1"/>
  <c r="AB32" i="1"/>
  <c r="AC32" i="1"/>
  <c r="AD32" i="1"/>
  <c r="AF32" i="1"/>
  <c r="AG32" i="1"/>
  <c r="AH32" i="1"/>
  <c r="AI32" i="1"/>
  <c r="AK32" i="1"/>
  <c r="AL32" i="1"/>
  <c r="AM32" i="1"/>
  <c r="AN32" i="1"/>
  <c r="AP32" i="1"/>
  <c r="AQ32" i="1"/>
  <c r="AR32" i="1"/>
  <c r="AS32" i="1"/>
  <c r="AU32" i="1"/>
  <c r="AV32" i="1"/>
  <c r="AW32" i="1"/>
  <c r="AX32" i="1"/>
  <c r="AZ32" i="1"/>
  <c r="BA32" i="1"/>
  <c r="BB32" i="1"/>
  <c r="BC32" i="1"/>
  <c r="BE32" i="1"/>
  <c r="BF32" i="1"/>
  <c r="BG32" i="1"/>
  <c r="BH32" i="1"/>
  <c r="BJ32" i="1"/>
  <c r="BK32" i="1"/>
  <c r="BL32" i="1"/>
  <c r="BM32" i="1"/>
  <c r="BO32" i="1"/>
  <c r="BP32" i="1"/>
  <c r="BQ32" i="1"/>
  <c r="BR32" i="1"/>
  <c r="BT32" i="1"/>
  <c r="BU32" i="1"/>
  <c r="BV32" i="1"/>
  <c r="BW32" i="1"/>
  <c r="BY32" i="1"/>
  <c r="BZ32" i="1"/>
  <c r="CA32" i="1"/>
  <c r="CB32" i="1"/>
  <c r="CD32" i="1"/>
  <c r="CE32" i="1"/>
  <c r="CF32" i="1"/>
  <c r="CG32" i="1"/>
  <c r="CI32" i="1"/>
  <c r="CJ32" i="1"/>
  <c r="CK32" i="1"/>
  <c r="CL32" i="1"/>
  <c r="CN32" i="1"/>
  <c r="CO32" i="1"/>
  <c r="CP32" i="1"/>
  <c r="CQ32" i="1"/>
  <c r="CS32" i="1"/>
  <c r="CY32" i="1"/>
  <c r="C32" i="1"/>
  <c r="D26" i="1"/>
  <c r="E26" i="1"/>
  <c r="G26" i="1"/>
  <c r="H26" i="1"/>
  <c r="I26" i="1"/>
  <c r="J26" i="1"/>
  <c r="L26" i="1"/>
  <c r="M26" i="1"/>
  <c r="N26" i="1"/>
  <c r="O26" i="1"/>
  <c r="Q26" i="1"/>
  <c r="R26" i="1"/>
  <c r="S26" i="1"/>
  <c r="T26" i="1"/>
  <c r="V26" i="1"/>
  <c r="W26" i="1"/>
  <c r="X26" i="1"/>
  <c r="Y26" i="1"/>
  <c r="AA26" i="1"/>
  <c r="AB26" i="1"/>
  <c r="AC26" i="1"/>
  <c r="AD26" i="1"/>
  <c r="AF26" i="1"/>
  <c r="AG26" i="1"/>
  <c r="AH26" i="1"/>
  <c r="AI26" i="1"/>
  <c r="AK26" i="1"/>
  <c r="AL26" i="1"/>
  <c r="AM26" i="1"/>
  <c r="AN26" i="1"/>
  <c r="AP26" i="1"/>
  <c r="AQ26" i="1"/>
  <c r="AR26" i="1"/>
  <c r="AS26" i="1"/>
  <c r="AU26" i="1"/>
  <c r="AV26" i="1"/>
  <c r="AW26" i="1"/>
  <c r="AX26" i="1"/>
  <c r="AZ26" i="1"/>
  <c r="BA26" i="1"/>
  <c r="BB26" i="1"/>
  <c r="BC26" i="1"/>
  <c r="BE26" i="1"/>
  <c r="BF26" i="1"/>
  <c r="BG26" i="1"/>
  <c r="BH26" i="1"/>
  <c r="BJ26" i="1"/>
  <c r="BK26" i="1"/>
  <c r="BL26" i="1"/>
  <c r="BM26" i="1"/>
  <c r="BO26" i="1"/>
  <c r="BP26" i="1"/>
  <c r="BQ26" i="1"/>
  <c r="BR26" i="1"/>
  <c r="BT26" i="1"/>
  <c r="BU26" i="1"/>
  <c r="BV26" i="1"/>
  <c r="BW26" i="1"/>
  <c r="BY26" i="1"/>
  <c r="BZ26" i="1"/>
  <c r="CA26" i="1"/>
  <c r="CB26" i="1"/>
  <c r="CD26" i="1"/>
  <c r="CE26" i="1"/>
  <c r="CF26" i="1"/>
  <c r="CG26" i="1"/>
  <c r="CI26" i="1"/>
  <c r="CJ26" i="1"/>
  <c r="CK26" i="1"/>
  <c r="CL26" i="1"/>
  <c r="CN26" i="1"/>
  <c r="CO26" i="1"/>
  <c r="CP26" i="1"/>
  <c r="CQ26" i="1"/>
  <c r="CS26" i="1"/>
  <c r="CY26" i="1"/>
  <c r="C26" i="1"/>
  <c r="D22" i="1"/>
  <c r="E22" i="1"/>
  <c r="G22" i="1"/>
  <c r="H22" i="1"/>
  <c r="I22" i="1"/>
  <c r="J22" i="1"/>
  <c r="L22" i="1"/>
  <c r="M22" i="1"/>
  <c r="N22" i="1"/>
  <c r="O22" i="1"/>
  <c r="Q22" i="1"/>
  <c r="R22" i="1"/>
  <c r="S22" i="1"/>
  <c r="T22" i="1"/>
  <c r="V22" i="1"/>
  <c r="W22" i="1"/>
  <c r="X22" i="1"/>
  <c r="Y22" i="1"/>
  <c r="AA22" i="1"/>
  <c r="AB22" i="1"/>
  <c r="AC22" i="1"/>
  <c r="AD22" i="1"/>
  <c r="AF22" i="1"/>
  <c r="AG22" i="1"/>
  <c r="AH22" i="1"/>
  <c r="AI22" i="1"/>
  <c r="AK22" i="1"/>
  <c r="AL22" i="1"/>
  <c r="AM22" i="1"/>
  <c r="AN22" i="1"/>
  <c r="AP22" i="1"/>
  <c r="AQ22" i="1"/>
  <c r="AR22" i="1"/>
  <c r="AS22" i="1"/>
  <c r="AU22" i="1"/>
  <c r="AV22" i="1"/>
  <c r="AW22" i="1"/>
  <c r="AX22" i="1"/>
  <c r="AZ22" i="1"/>
  <c r="BA22" i="1"/>
  <c r="BB22" i="1"/>
  <c r="BC22" i="1"/>
  <c r="BE22" i="1"/>
  <c r="BF22" i="1"/>
  <c r="BG22" i="1"/>
  <c r="BH22" i="1"/>
  <c r="BJ22" i="1"/>
  <c r="BK22" i="1"/>
  <c r="BL22" i="1"/>
  <c r="BM22" i="1"/>
  <c r="BO22" i="1"/>
  <c r="BP22" i="1"/>
  <c r="BQ22" i="1"/>
  <c r="BR22" i="1"/>
  <c r="BT22" i="1"/>
  <c r="BU22" i="1"/>
  <c r="BV22" i="1"/>
  <c r="BW22" i="1"/>
  <c r="BY22" i="1"/>
  <c r="BZ22" i="1"/>
  <c r="CA22" i="1"/>
  <c r="CB22" i="1"/>
  <c r="CD22" i="1"/>
  <c r="CE22" i="1"/>
  <c r="CF22" i="1"/>
  <c r="CG22" i="1"/>
  <c r="CI22" i="1"/>
  <c r="CJ22" i="1"/>
  <c r="CK22" i="1"/>
  <c r="CL22" i="1"/>
  <c r="CN22" i="1"/>
  <c r="CO22" i="1"/>
  <c r="CP22" i="1"/>
  <c r="CQ22" i="1"/>
  <c r="CS22" i="1"/>
  <c r="CY22" i="1"/>
  <c r="C22" i="1"/>
  <c r="D18" i="1"/>
  <c r="E18" i="1"/>
  <c r="G18" i="1"/>
  <c r="H18" i="1"/>
  <c r="I18" i="1"/>
  <c r="J18" i="1"/>
  <c r="L18" i="1"/>
  <c r="M18" i="1"/>
  <c r="N18" i="1"/>
  <c r="O18" i="1"/>
  <c r="Q18" i="1"/>
  <c r="R18" i="1"/>
  <c r="S18" i="1"/>
  <c r="T18" i="1"/>
  <c r="V18" i="1"/>
  <c r="W18" i="1"/>
  <c r="X18" i="1"/>
  <c r="Y18" i="1"/>
  <c r="AA18" i="1"/>
  <c r="AB18" i="1"/>
  <c r="AC18" i="1"/>
  <c r="AD18" i="1"/>
  <c r="AF18" i="1"/>
  <c r="AG18" i="1"/>
  <c r="AH18" i="1"/>
  <c r="AI18" i="1"/>
  <c r="AK18" i="1"/>
  <c r="AL18" i="1"/>
  <c r="AM18" i="1"/>
  <c r="AN18" i="1"/>
  <c r="AP18" i="1"/>
  <c r="AQ18" i="1"/>
  <c r="AR18" i="1"/>
  <c r="AS18" i="1"/>
  <c r="AU18" i="1"/>
  <c r="AV18" i="1"/>
  <c r="AW18" i="1"/>
  <c r="AX18" i="1"/>
  <c r="AZ18" i="1"/>
  <c r="BA18" i="1"/>
  <c r="BB18" i="1"/>
  <c r="BC18" i="1"/>
  <c r="BE18" i="1"/>
  <c r="BF18" i="1"/>
  <c r="BG18" i="1"/>
  <c r="BH18" i="1"/>
  <c r="BJ18" i="1"/>
  <c r="BK18" i="1"/>
  <c r="BL18" i="1"/>
  <c r="BM18" i="1"/>
  <c r="BO18" i="1"/>
  <c r="BP18" i="1"/>
  <c r="BQ18" i="1"/>
  <c r="BR18" i="1"/>
  <c r="BT18" i="1"/>
  <c r="BU18" i="1"/>
  <c r="BV18" i="1"/>
  <c r="BW18" i="1"/>
  <c r="BY18" i="1"/>
  <c r="BZ18" i="1"/>
  <c r="CA18" i="1"/>
  <c r="CB18" i="1"/>
  <c r="CD18" i="1"/>
  <c r="CE18" i="1"/>
  <c r="CF18" i="1"/>
  <c r="CG18" i="1"/>
  <c r="CI18" i="1"/>
  <c r="CJ18" i="1"/>
  <c r="CK18" i="1"/>
  <c r="CL18" i="1"/>
  <c r="CN18" i="1"/>
  <c r="CO18" i="1"/>
  <c r="CP18" i="1"/>
  <c r="CQ18" i="1"/>
  <c r="CS18" i="1"/>
  <c r="CY18" i="1"/>
  <c r="C18" i="1"/>
  <c r="D15" i="1"/>
  <c r="E15" i="1"/>
  <c r="G15" i="1"/>
  <c r="H15" i="1"/>
  <c r="I15" i="1"/>
  <c r="J15" i="1"/>
  <c r="L15" i="1"/>
  <c r="M15" i="1"/>
  <c r="N15" i="1"/>
  <c r="O15" i="1"/>
  <c r="Q15" i="1"/>
  <c r="R15" i="1"/>
  <c r="S15" i="1"/>
  <c r="T15" i="1"/>
  <c r="V15" i="1"/>
  <c r="W15" i="1"/>
  <c r="X15" i="1"/>
  <c r="Y15" i="1"/>
  <c r="AA15" i="1"/>
  <c r="AB15" i="1"/>
  <c r="AC15" i="1"/>
  <c r="AD15" i="1"/>
  <c r="AF15" i="1"/>
  <c r="AG15" i="1"/>
  <c r="AH15" i="1"/>
  <c r="AI15" i="1"/>
  <c r="AK15" i="1"/>
  <c r="AL15" i="1"/>
  <c r="AM15" i="1"/>
  <c r="AN15" i="1"/>
  <c r="AP15" i="1"/>
  <c r="AQ15" i="1"/>
  <c r="AR15" i="1"/>
  <c r="AS15" i="1"/>
  <c r="AU15" i="1"/>
  <c r="AV15" i="1"/>
  <c r="AW15" i="1"/>
  <c r="AX15" i="1"/>
  <c r="AZ15" i="1"/>
  <c r="BA15" i="1"/>
  <c r="BB15" i="1"/>
  <c r="BC15" i="1"/>
  <c r="BE15" i="1"/>
  <c r="BF15" i="1"/>
  <c r="BG15" i="1"/>
  <c r="BH15" i="1"/>
  <c r="BJ15" i="1"/>
  <c r="BK15" i="1"/>
  <c r="BL15" i="1"/>
  <c r="BM15" i="1"/>
  <c r="BO15" i="1"/>
  <c r="BP15" i="1"/>
  <c r="BQ15" i="1"/>
  <c r="BR15" i="1"/>
  <c r="BT15" i="1"/>
  <c r="BU15" i="1"/>
  <c r="BV15" i="1"/>
  <c r="BW15" i="1"/>
  <c r="BY15" i="1"/>
  <c r="BZ15" i="1"/>
  <c r="CA15" i="1"/>
  <c r="CB15" i="1"/>
  <c r="CD15" i="1"/>
  <c r="CE15" i="1"/>
  <c r="CF15" i="1"/>
  <c r="CG15" i="1"/>
  <c r="CI15" i="1"/>
  <c r="CJ15" i="1"/>
  <c r="CK15" i="1"/>
  <c r="CL15" i="1"/>
  <c r="CN15" i="1"/>
  <c r="CO15" i="1"/>
  <c r="CP15" i="1"/>
  <c r="CQ15" i="1"/>
  <c r="CS15" i="1"/>
  <c r="CY15" i="1"/>
  <c r="CY49" i="1" s="1"/>
  <c r="C15" i="1"/>
  <c r="D13" i="1"/>
  <c r="E13" i="1"/>
  <c r="G13" i="1"/>
  <c r="H13" i="1"/>
  <c r="I13" i="1"/>
  <c r="J13" i="1"/>
  <c r="L13" i="1"/>
  <c r="M13" i="1"/>
  <c r="N13" i="1"/>
  <c r="O13" i="1"/>
  <c r="Q13" i="1"/>
  <c r="R13" i="1"/>
  <c r="S13" i="1"/>
  <c r="T13" i="1"/>
  <c r="V13" i="1"/>
  <c r="W13" i="1"/>
  <c r="X13" i="1"/>
  <c r="Y13" i="1"/>
  <c r="AA13" i="1"/>
  <c r="AB13" i="1"/>
  <c r="AC13" i="1"/>
  <c r="AD13" i="1"/>
  <c r="AF13" i="1"/>
  <c r="AG13" i="1"/>
  <c r="AH13" i="1"/>
  <c r="AI13" i="1"/>
  <c r="AK13" i="1"/>
  <c r="AL13" i="1"/>
  <c r="AM13" i="1"/>
  <c r="AN13" i="1"/>
  <c r="AP13" i="1"/>
  <c r="AQ13" i="1"/>
  <c r="AR13" i="1"/>
  <c r="AS13" i="1"/>
  <c r="AU13" i="1"/>
  <c r="AV13" i="1"/>
  <c r="AW13" i="1"/>
  <c r="AX13" i="1"/>
  <c r="AZ13" i="1"/>
  <c r="BA13" i="1"/>
  <c r="BB13" i="1"/>
  <c r="BC13" i="1"/>
  <c r="BE13" i="1"/>
  <c r="BF13" i="1"/>
  <c r="BG13" i="1"/>
  <c r="BH13" i="1"/>
  <c r="BJ13" i="1"/>
  <c r="BK13" i="1"/>
  <c r="BL13" i="1"/>
  <c r="BM13" i="1"/>
  <c r="BO13" i="1"/>
  <c r="BP13" i="1"/>
  <c r="BQ13" i="1"/>
  <c r="BR13" i="1"/>
  <c r="BT13" i="1"/>
  <c r="BU13" i="1"/>
  <c r="BV13" i="1"/>
  <c r="BW13" i="1"/>
  <c r="BY13" i="1"/>
  <c r="BZ13" i="1"/>
  <c r="CA13" i="1"/>
  <c r="CB13" i="1"/>
  <c r="CD13" i="1"/>
  <c r="CE13" i="1"/>
  <c r="CF13" i="1"/>
  <c r="CG13" i="1"/>
  <c r="CI13" i="1"/>
  <c r="CJ13" i="1"/>
  <c r="CK13" i="1"/>
  <c r="CK49" i="1" s="1"/>
  <c r="CL13" i="1"/>
  <c r="CN13" i="1"/>
  <c r="CN49" i="1" s="1"/>
  <c r="CO13" i="1"/>
  <c r="CP13" i="1"/>
  <c r="CQ13" i="1"/>
  <c r="CS13" i="1"/>
  <c r="C13" i="1"/>
  <c r="D9" i="1"/>
  <c r="D49" i="1" s="1"/>
  <c r="E9" i="1"/>
  <c r="G9" i="1"/>
  <c r="G49" i="1" s="1"/>
  <c r="H9" i="1"/>
  <c r="H49" i="1" s="1"/>
  <c r="I9" i="1"/>
  <c r="I49" i="1" s="1"/>
  <c r="J9" i="1"/>
  <c r="J49" i="1" s="1"/>
  <c r="L9" i="1"/>
  <c r="L49" i="1" s="1"/>
  <c r="M9" i="1"/>
  <c r="M49" i="1" s="1"/>
  <c r="N9" i="1"/>
  <c r="N49" i="1" s="1"/>
  <c r="O9" i="1"/>
  <c r="O49" i="1" s="1"/>
  <c r="Q9" i="1"/>
  <c r="R9" i="1"/>
  <c r="R49" i="1" s="1"/>
  <c r="S9" i="1"/>
  <c r="T9" i="1"/>
  <c r="T49" i="1" s="1"/>
  <c r="V9" i="1"/>
  <c r="V49" i="1" s="1"/>
  <c r="W9" i="1"/>
  <c r="W49" i="1" s="1"/>
  <c r="X9" i="1"/>
  <c r="X49" i="1" s="1"/>
  <c r="Y9" i="1"/>
  <c r="Y49" i="1" s="1"/>
  <c r="AA9" i="1"/>
  <c r="AA49" i="1" s="1"/>
  <c r="AB9" i="1"/>
  <c r="AB49" i="1" s="1"/>
  <c r="AC9" i="1"/>
  <c r="AC49" i="1" s="1"/>
  <c r="AD9" i="1"/>
  <c r="AD49" i="1" s="1"/>
  <c r="AF9" i="1"/>
  <c r="AF49" i="1" s="1"/>
  <c r="AG9" i="1"/>
  <c r="AH9" i="1"/>
  <c r="AH49" i="1" s="1"/>
  <c r="AI9" i="1"/>
  <c r="AK9" i="1"/>
  <c r="AL9" i="1"/>
  <c r="AL49" i="1" s="1"/>
  <c r="AM9" i="1"/>
  <c r="AM49" i="1" s="1"/>
  <c r="AN9" i="1"/>
  <c r="AN49" i="1" s="1"/>
  <c r="AP9" i="1"/>
  <c r="AP49" i="1" s="1"/>
  <c r="AQ9" i="1"/>
  <c r="AQ49" i="1" s="1"/>
  <c r="AR9" i="1"/>
  <c r="AR49" i="1" s="1"/>
  <c r="AS9" i="1"/>
  <c r="AS49" i="1" s="1"/>
  <c r="AU9" i="1"/>
  <c r="AU49" i="1" s="1"/>
  <c r="AV9" i="1"/>
  <c r="AV49" i="1" s="1"/>
  <c r="AW9" i="1"/>
  <c r="AX9" i="1"/>
  <c r="AX49" i="1" s="1"/>
  <c r="AZ9" i="1"/>
  <c r="AZ49" i="1" s="1"/>
  <c r="BA9" i="1"/>
  <c r="BB9" i="1"/>
  <c r="BB49" i="1" s="1"/>
  <c r="BC9" i="1"/>
  <c r="BC49" i="1" s="1"/>
  <c r="BE9" i="1"/>
  <c r="BE49" i="1" s="1"/>
  <c r="BF9" i="1"/>
  <c r="BF49" i="1" s="1"/>
  <c r="BG9" i="1"/>
  <c r="BG49" i="1" s="1"/>
  <c r="BH9" i="1"/>
  <c r="BH49" i="1" s="1"/>
  <c r="BJ9" i="1"/>
  <c r="BJ49" i="1" s="1"/>
  <c r="BK9" i="1"/>
  <c r="BK49" i="1" s="1"/>
  <c r="BL9" i="1"/>
  <c r="BL49" i="1" s="1"/>
  <c r="BM9" i="1"/>
  <c r="BO9" i="1"/>
  <c r="BP9" i="1"/>
  <c r="BP49" i="1" s="1"/>
  <c r="BQ9" i="1"/>
  <c r="BR9" i="1"/>
  <c r="BR49" i="1" s="1"/>
  <c r="BT9" i="1"/>
  <c r="BT49" i="1" s="1"/>
  <c r="BU9" i="1"/>
  <c r="BU49" i="1" s="1"/>
  <c r="BV9" i="1"/>
  <c r="BV49" i="1" s="1"/>
  <c r="BW9" i="1"/>
  <c r="BW49" i="1" s="1"/>
  <c r="BY9" i="1"/>
  <c r="BY49" i="1" s="1"/>
  <c r="BZ9" i="1"/>
  <c r="BZ49" i="1" s="1"/>
  <c r="CA9" i="1"/>
  <c r="CA49" i="1" s="1"/>
  <c r="CB9" i="1"/>
  <c r="CB49" i="1" s="1"/>
  <c r="CD9" i="1"/>
  <c r="CD49" i="1" s="1"/>
  <c r="CE9" i="1"/>
  <c r="CE49" i="1" s="1"/>
  <c r="CF9" i="1"/>
  <c r="CF49" i="1" s="1"/>
  <c r="CG9" i="1"/>
  <c r="CI9" i="1"/>
  <c r="CI49" i="1" s="1"/>
  <c r="CJ9" i="1"/>
  <c r="CJ49" i="1" s="1"/>
  <c r="CK9" i="1"/>
  <c r="CL9" i="1"/>
  <c r="CL49" i="1" s="1"/>
  <c r="CM9" i="1"/>
  <c r="CN9" i="1"/>
  <c r="CO9" i="1"/>
  <c r="CO49" i="1" s="1"/>
  <c r="CP9" i="1"/>
  <c r="CP49" i="1" s="1"/>
  <c r="CQ9" i="1"/>
  <c r="CQ49" i="1" s="1"/>
  <c r="CS9" i="1"/>
  <c r="CS49" i="1" s="1"/>
  <c r="C9" i="1"/>
  <c r="C49" i="1" s="1"/>
  <c r="CR5" i="1"/>
  <c r="CR6" i="1"/>
  <c r="CR7" i="1"/>
  <c r="CR8" i="1"/>
  <c r="CR10" i="1"/>
  <c r="CR13" i="1" s="1"/>
  <c r="CR11" i="1"/>
  <c r="CR12" i="1"/>
  <c r="CR14" i="1"/>
  <c r="CR15" i="1" s="1"/>
  <c r="CR16" i="1"/>
  <c r="CR18" i="1" s="1"/>
  <c r="CR17" i="1"/>
  <c r="CR19" i="1"/>
  <c r="CR22" i="1" s="1"/>
  <c r="CR20" i="1"/>
  <c r="CR21" i="1"/>
  <c r="CR23" i="1"/>
  <c r="CR26" i="1" s="1"/>
  <c r="CR24" i="1"/>
  <c r="CR25" i="1"/>
  <c r="CR27" i="1"/>
  <c r="CR32" i="1" s="1"/>
  <c r="CR28" i="1"/>
  <c r="CR29" i="1"/>
  <c r="CR30" i="1"/>
  <c r="CR31" i="1"/>
  <c r="CR33" i="1"/>
  <c r="CR36" i="1" s="1"/>
  <c r="CR34" i="1"/>
  <c r="CR35" i="1"/>
  <c r="CR37" i="1"/>
  <c r="CR39" i="1" s="1"/>
  <c r="CR38" i="1"/>
  <c r="CR40" i="1"/>
  <c r="CR44" i="1" s="1"/>
  <c r="CR41" i="1"/>
  <c r="CR42" i="1"/>
  <c r="CR43" i="1"/>
  <c r="CR45" i="1"/>
  <c r="CR48" i="1" s="1"/>
  <c r="CR46" i="1"/>
  <c r="CR47" i="1"/>
  <c r="CR4" i="1"/>
  <c r="CR9" i="1" s="1"/>
  <c r="CR49" i="1" s="1"/>
  <c r="CM5" i="1"/>
  <c r="CM6" i="1"/>
  <c r="CM7" i="1"/>
  <c r="CM8" i="1"/>
  <c r="CM10" i="1"/>
  <c r="CM13" i="1" s="1"/>
  <c r="CM11" i="1"/>
  <c r="CM12" i="1"/>
  <c r="CM14" i="1"/>
  <c r="CM15" i="1" s="1"/>
  <c r="CM16" i="1"/>
  <c r="CM18" i="1" s="1"/>
  <c r="CM17" i="1"/>
  <c r="CM19" i="1"/>
  <c r="CM22" i="1" s="1"/>
  <c r="CM20" i="1"/>
  <c r="CM21" i="1"/>
  <c r="CM23" i="1"/>
  <c r="CM26" i="1" s="1"/>
  <c r="CM24" i="1"/>
  <c r="CM25" i="1"/>
  <c r="CM27" i="1"/>
  <c r="CM32" i="1" s="1"/>
  <c r="CM28" i="1"/>
  <c r="CM29" i="1"/>
  <c r="CM30" i="1"/>
  <c r="CM31" i="1"/>
  <c r="CM33" i="1"/>
  <c r="CM36" i="1" s="1"/>
  <c r="CM34" i="1"/>
  <c r="CM35" i="1"/>
  <c r="CM37" i="1"/>
  <c r="CM39" i="1" s="1"/>
  <c r="CM38" i="1"/>
  <c r="CM40" i="1"/>
  <c r="CM44" i="1" s="1"/>
  <c r="CM41" i="1"/>
  <c r="CM42" i="1"/>
  <c r="CM43" i="1"/>
  <c r="CM45" i="1"/>
  <c r="CM48" i="1" s="1"/>
  <c r="CM46" i="1"/>
  <c r="CM47" i="1"/>
  <c r="CM4" i="1"/>
  <c r="CH5" i="1"/>
  <c r="CH6" i="1"/>
  <c r="CH7" i="1"/>
  <c r="CH8" i="1"/>
  <c r="CH10" i="1"/>
  <c r="CH13" i="1" s="1"/>
  <c r="CH11" i="1"/>
  <c r="CH12" i="1"/>
  <c r="CH14" i="1"/>
  <c r="CH15" i="1" s="1"/>
  <c r="CH16" i="1"/>
  <c r="CH18" i="1" s="1"/>
  <c r="CH17" i="1"/>
  <c r="CH19" i="1"/>
  <c r="CH22" i="1" s="1"/>
  <c r="CH20" i="1"/>
  <c r="CH21" i="1"/>
  <c r="CH23" i="1"/>
  <c r="CH26" i="1" s="1"/>
  <c r="CH24" i="1"/>
  <c r="CH25" i="1"/>
  <c r="CH27" i="1"/>
  <c r="CH32" i="1" s="1"/>
  <c r="CH28" i="1"/>
  <c r="CH29" i="1"/>
  <c r="CH30" i="1"/>
  <c r="CH31" i="1"/>
  <c r="CH33" i="1"/>
  <c r="CH36" i="1" s="1"/>
  <c r="CH34" i="1"/>
  <c r="CH35" i="1"/>
  <c r="CH37" i="1"/>
  <c r="CH39" i="1" s="1"/>
  <c r="CH38" i="1"/>
  <c r="CH40" i="1"/>
  <c r="CH44" i="1" s="1"/>
  <c r="CH41" i="1"/>
  <c r="CH42" i="1"/>
  <c r="CH43" i="1"/>
  <c r="CH45" i="1"/>
  <c r="CH48" i="1" s="1"/>
  <c r="CH46" i="1"/>
  <c r="CH47" i="1"/>
  <c r="CH4" i="1"/>
  <c r="CW18" i="1" l="1"/>
  <c r="CM49" i="1"/>
  <c r="CW13" i="1"/>
  <c r="CX49" i="1"/>
  <c r="CW32" i="1"/>
  <c r="CW14" i="1"/>
  <c r="CW15" i="1" s="1"/>
  <c r="CW33" i="1"/>
  <c r="CW36" i="1" s="1"/>
  <c r="CU32" i="1"/>
  <c r="CG49" i="1"/>
  <c r="CW6" i="1"/>
  <c r="CU48" i="1"/>
  <c r="CU22" i="1"/>
  <c r="CU49" i="1" s="1"/>
  <c r="CW23" i="1"/>
  <c r="CW26" i="1" s="1"/>
  <c r="CV49" i="1"/>
  <c r="CW8" i="1"/>
  <c r="CH9" i="1"/>
  <c r="CH49" i="1" s="1"/>
  <c r="CW5" i="1"/>
  <c r="CT49" i="1"/>
  <c r="CW4" i="1"/>
  <c r="CW9" i="1" l="1"/>
  <c r="CW49" i="1" s="1"/>
  <c r="CC5" i="1"/>
  <c r="CC6" i="1"/>
  <c r="CC7" i="1"/>
  <c r="CC8" i="1"/>
  <c r="CC10" i="1"/>
  <c r="CC11" i="1"/>
  <c r="CC12" i="1"/>
  <c r="CC14" i="1"/>
  <c r="CC15" i="1" s="1"/>
  <c r="CC16" i="1"/>
  <c r="CC17" i="1"/>
  <c r="CC19" i="1"/>
  <c r="CC20" i="1"/>
  <c r="CC21" i="1"/>
  <c r="CC23" i="1"/>
  <c r="CC24" i="1"/>
  <c r="CC25" i="1"/>
  <c r="CC27" i="1"/>
  <c r="CC28" i="1"/>
  <c r="CC29" i="1"/>
  <c r="CC30" i="1"/>
  <c r="CC31" i="1"/>
  <c r="CC33" i="1"/>
  <c r="CC34" i="1"/>
  <c r="CC35" i="1"/>
  <c r="CC37" i="1"/>
  <c r="CC38" i="1"/>
  <c r="CC40" i="1"/>
  <c r="CC41" i="1"/>
  <c r="CC42" i="1"/>
  <c r="CC43" i="1"/>
  <c r="CC45" i="1"/>
  <c r="CC48" i="1" s="1"/>
  <c r="CC46" i="1"/>
  <c r="CC47" i="1"/>
  <c r="CC4" i="1"/>
  <c r="BX5" i="1"/>
  <c r="BX6" i="1"/>
  <c r="BX7" i="1"/>
  <c r="BX8" i="1"/>
  <c r="BX10" i="1"/>
  <c r="BX11" i="1"/>
  <c r="BX12" i="1"/>
  <c r="BX14" i="1"/>
  <c r="BX15" i="1" s="1"/>
  <c r="BX16" i="1"/>
  <c r="BX18" i="1" s="1"/>
  <c r="BX17" i="1"/>
  <c r="BX19" i="1"/>
  <c r="BX20" i="1"/>
  <c r="BX21" i="1"/>
  <c r="BX23" i="1"/>
  <c r="BX24" i="1"/>
  <c r="BX25" i="1"/>
  <c r="BX27" i="1"/>
  <c r="BX32" i="1" s="1"/>
  <c r="BX28" i="1"/>
  <c r="BX29" i="1"/>
  <c r="BX30" i="1"/>
  <c r="BX31" i="1"/>
  <c r="BX33" i="1"/>
  <c r="BX34" i="1"/>
  <c r="BX35" i="1"/>
  <c r="BX37" i="1"/>
  <c r="BX39" i="1" s="1"/>
  <c r="BX38" i="1"/>
  <c r="BX40" i="1"/>
  <c r="BX41" i="1"/>
  <c r="BX42" i="1"/>
  <c r="BX43" i="1"/>
  <c r="BX45" i="1"/>
  <c r="BX46" i="1"/>
  <c r="BX47" i="1"/>
  <c r="BX4" i="1"/>
  <c r="BS5" i="1"/>
  <c r="BS6" i="1"/>
  <c r="BS7" i="1"/>
  <c r="BS8" i="1"/>
  <c r="BS10" i="1"/>
  <c r="BS11" i="1"/>
  <c r="BS12" i="1"/>
  <c r="BS14" i="1"/>
  <c r="BS15" i="1" s="1"/>
  <c r="BS16" i="1"/>
  <c r="BS18" i="1" s="1"/>
  <c r="BS17" i="1"/>
  <c r="BS19" i="1"/>
  <c r="BS22" i="1" s="1"/>
  <c r="BS20" i="1"/>
  <c r="BS21" i="1"/>
  <c r="BS23" i="1"/>
  <c r="BS24" i="1"/>
  <c r="BS25" i="1"/>
  <c r="BS27" i="1"/>
  <c r="BS28" i="1"/>
  <c r="BS29" i="1"/>
  <c r="BS30" i="1"/>
  <c r="BS4" i="1"/>
  <c r="BS9" i="1" s="1"/>
  <c r="BS31" i="1"/>
  <c r="BS33" i="1"/>
  <c r="BS34" i="1"/>
  <c r="BS35" i="1"/>
  <c r="BS37" i="1"/>
  <c r="BS38" i="1"/>
  <c r="BS40" i="1"/>
  <c r="BS41" i="1"/>
  <c r="BS42" i="1"/>
  <c r="BS43" i="1"/>
  <c r="BS45" i="1"/>
  <c r="BS46" i="1"/>
  <c r="BS47" i="1"/>
  <c r="BN5" i="1"/>
  <c r="BN6" i="1"/>
  <c r="BN7" i="1"/>
  <c r="BN8" i="1"/>
  <c r="BN10" i="1"/>
  <c r="BN11" i="1"/>
  <c r="BN12" i="1"/>
  <c r="BN14" i="1"/>
  <c r="BN15" i="1" s="1"/>
  <c r="BN16" i="1"/>
  <c r="BN18" i="1" s="1"/>
  <c r="BN17" i="1"/>
  <c r="BN19" i="1"/>
  <c r="BN20" i="1"/>
  <c r="BN21" i="1"/>
  <c r="BN23" i="1"/>
  <c r="BN24" i="1"/>
  <c r="BN25" i="1"/>
  <c r="BN27" i="1"/>
  <c r="BN28" i="1"/>
  <c r="BN29" i="1"/>
  <c r="BN30" i="1"/>
  <c r="BN31" i="1"/>
  <c r="BN33" i="1"/>
  <c r="BN34" i="1"/>
  <c r="BN35" i="1"/>
  <c r="BN37" i="1"/>
  <c r="BN39" i="1" s="1"/>
  <c r="BN38" i="1"/>
  <c r="BN40" i="1"/>
  <c r="BN41" i="1"/>
  <c r="BN42" i="1"/>
  <c r="BN43" i="1"/>
  <c r="BN45" i="1"/>
  <c r="BN46" i="1"/>
  <c r="BN47" i="1"/>
  <c r="BN4" i="1"/>
  <c r="BI5" i="1"/>
  <c r="BI6" i="1"/>
  <c r="BI7" i="1"/>
  <c r="BI8" i="1"/>
  <c r="BI10" i="1"/>
  <c r="BI11" i="1"/>
  <c r="BI12" i="1"/>
  <c r="BI14" i="1"/>
  <c r="BI15" i="1" s="1"/>
  <c r="BI16" i="1"/>
  <c r="BI17" i="1"/>
  <c r="BI19" i="1"/>
  <c r="BI22" i="1" s="1"/>
  <c r="BI20" i="1"/>
  <c r="BI21" i="1"/>
  <c r="BI23" i="1"/>
  <c r="BI24" i="1"/>
  <c r="BI25" i="1"/>
  <c r="BI27" i="1"/>
  <c r="BI28" i="1"/>
  <c r="BI29" i="1"/>
  <c r="BI30" i="1"/>
  <c r="BI31" i="1"/>
  <c r="BI33" i="1"/>
  <c r="BI34" i="1"/>
  <c r="BI35" i="1"/>
  <c r="BI37" i="1"/>
  <c r="BI38" i="1"/>
  <c r="BI40" i="1"/>
  <c r="BI44" i="1" s="1"/>
  <c r="BI41" i="1"/>
  <c r="BI42" i="1"/>
  <c r="BI43" i="1"/>
  <c r="BI45" i="1"/>
  <c r="BI46" i="1"/>
  <c r="BI47" i="1"/>
  <c r="BI4" i="1"/>
  <c r="BD5" i="1"/>
  <c r="BD6" i="1"/>
  <c r="BD7" i="1"/>
  <c r="BD8" i="1"/>
  <c r="BD10" i="1"/>
  <c r="BD13" i="1" s="1"/>
  <c r="BD11" i="1"/>
  <c r="BD12" i="1"/>
  <c r="BD14" i="1"/>
  <c r="BD15" i="1" s="1"/>
  <c r="BD16" i="1"/>
  <c r="BD18" i="1" s="1"/>
  <c r="BD17" i="1"/>
  <c r="BD19" i="1"/>
  <c r="BD20" i="1"/>
  <c r="BD21" i="1"/>
  <c r="BD23" i="1"/>
  <c r="BD24" i="1"/>
  <c r="BD25" i="1"/>
  <c r="BD27" i="1"/>
  <c r="BD28" i="1"/>
  <c r="BD29" i="1"/>
  <c r="BD30" i="1"/>
  <c r="BD31" i="1"/>
  <c r="BD33" i="1"/>
  <c r="BD34" i="1"/>
  <c r="BD35" i="1"/>
  <c r="BD37" i="1"/>
  <c r="BD39" i="1" s="1"/>
  <c r="BD38" i="1"/>
  <c r="BD40" i="1"/>
  <c r="BD41" i="1"/>
  <c r="BD42" i="1"/>
  <c r="BD43" i="1"/>
  <c r="BD45" i="1"/>
  <c r="BD46" i="1"/>
  <c r="BD47" i="1"/>
  <c r="BD4" i="1"/>
  <c r="AY5" i="1"/>
  <c r="AY6" i="1"/>
  <c r="AY7" i="1"/>
  <c r="AY8" i="1"/>
  <c r="AY10" i="1"/>
  <c r="AY11" i="1"/>
  <c r="AY12" i="1"/>
  <c r="AY14" i="1"/>
  <c r="AY15" i="1" s="1"/>
  <c r="AY16" i="1"/>
  <c r="AY17" i="1"/>
  <c r="AY19" i="1"/>
  <c r="AY20" i="1"/>
  <c r="AY21" i="1"/>
  <c r="AY23" i="1"/>
  <c r="AY24" i="1"/>
  <c r="AY25" i="1"/>
  <c r="AY27" i="1"/>
  <c r="AY28" i="1"/>
  <c r="AY29" i="1"/>
  <c r="AY30" i="1"/>
  <c r="AY31" i="1"/>
  <c r="AY33" i="1"/>
  <c r="AY34" i="1"/>
  <c r="AY35" i="1"/>
  <c r="AY37" i="1"/>
  <c r="AY38" i="1"/>
  <c r="AY40" i="1"/>
  <c r="AY41" i="1"/>
  <c r="AY42" i="1"/>
  <c r="AY43" i="1"/>
  <c r="AY45" i="1"/>
  <c r="AY46" i="1"/>
  <c r="AY47" i="1"/>
  <c r="AY4" i="1"/>
  <c r="AT5" i="1"/>
  <c r="AT6" i="1"/>
  <c r="AT7" i="1"/>
  <c r="AT8" i="1"/>
  <c r="AT10" i="1"/>
  <c r="AT13" i="1" s="1"/>
  <c r="AT11" i="1"/>
  <c r="AT12" i="1"/>
  <c r="AT14" i="1"/>
  <c r="AT15" i="1" s="1"/>
  <c r="AT16" i="1"/>
  <c r="AT17" i="1"/>
  <c r="AT19" i="1"/>
  <c r="AT20" i="1"/>
  <c r="AT21" i="1"/>
  <c r="AT23" i="1"/>
  <c r="AT24" i="1"/>
  <c r="AT25" i="1"/>
  <c r="AT27" i="1"/>
  <c r="AT32" i="1" s="1"/>
  <c r="AT28" i="1"/>
  <c r="AT29" i="1"/>
  <c r="AT30" i="1"/>
  <c r="AT31" i="1"/>
  <c r="AT33" i="1"/>
  <c r="AT34" i="1"/>
  <c r="AT35" i="1"/>
  <c r="AT37" i="1"/>
  <c r="AT38" i="1"/>
  <c r="AT40" i="1"/>
  <c r="AT41" i="1"/>
  <c r="AT42" i="1"/>
  <c r="AT43" i="1"/>
  <c r="AT45" i="1"/>
  <c r="AT46" i="1"/>
  <c r="AT47" i="1"/>
  <c r="AT4" i="1"/>
  <c r="AO5" i="1"/>
  <c r="AO6" i="1"/>
  <c r="AO7" i="1"/>
  <c r="AO8" i="1"/>
  <c r="AO10" i="1"/>
  <c r="AO11" i="1"/>
  <c r="AO12" i="1"/>
  <c r="AO14" i="1"/>
  <c r="AO15" i="1" s="1"/>
  <c r="AO16" i="1"/>
  <c r="AO17" i="1"/>
  <c r="AO19" i="1"/>
  <c r="AO20" i="1"/>
  <c r="AO21" i="1"/>
  <c r="AO23" i="1"/>
  <c r="AO24" i="1"/>
  <c r="AO25" i="1"/>
  <c r="AO27" i="1"/>
  <c r="AO28" i="1"/>
  <c r="AO29" i="1"/>
  <c r="AO30" i="1"/>
  <c r="AO31" i="1"/>
  <c r="AO33" i="1"/>
  <c r="AO36" i="1" s="1"/>
  <c r="AO34" i="1"/>
  <c r="AO35" i="1"/>
  <c r="AO37" i="1"/>
  <c r="AO38" i="1"/>
  <c r="AO40" i="1"/>
  <c r="AO41" i="1"/>
  <c r="AO42" i="1"/>
  <c r="AO43" i="1"/>
  <c r="AO45" i="1"/>
  <c r="AO48" i="1" s="1"/>
  <c r="AO46" i="1"/>
  <c r="AO47" i="1"/>
  <c r="AO4" i="1"/>
  <c r="AJ5" i="1"/>
  <c r="AJ6" i="1"/>
  <c r="AJ7" i="1"/>
  <c r="AJ8" i="1"/>
  <c r="AJ10" i="1"/>
  <c r="AJ11" i="1"/>
  <c r="AJ12" i="1"/>
  <c r="AJ14" i="1"/>
  <c r="AJ15" i="1" s="1"/>
  <c r="AJ16" i="1"/>
  <c r="AJ18" i="1" s="1"/>
  <c r="AJ17" i="1"/>
  <c r="AJ19" i="1"/>
  <c r="AJ20" i="1"/>
  <c r="AJ21" i="1"/>
  <c r="AJ23" i="1"/>
  <c r="AJ24" i="1"/>
  <c r="AJ25" i="1"/>
  <c r="AJ27" i="1"/>
  <c r="AJ32" i="1" s="1"/>
  <c r="AJ28" i="1"/>
  <c r="AJ29" i="1"/>
  <c r="AJ30" i="1"/>
  <c r="AJ31" i="1"/>
  <c r="AJ33" i="1"/>
  <c r="AJ34" i="1"/>
  <c r="AJ35" i="1"/>
  <c r="AJ37" i="1"/>
  <c r="AJ39" i="1" s="1"/>
  <c r="AJ38" i="1"/>
  <c r="AJ40" i="1"/>
  <c r="AJ41" i="1"/>
  <c r="AJ42" i="1"/>
  <c r="AJ43" i="1"/>
  <c r="AJ45" i="1"/>
  <c r="AJ46" i="1"/>
  <c r="AJ47" i="1"/>
  <c r="AJ4" i="1"/>
  <c r="AE5" i="1"/>
  <c r="AE6" i="1"/>
  <c r="AE7" i="1"/>
  <c r="AE8" i="1"/>
  <c r="AE10" i="1"/>
  <c r="AE11" i="1"/>
  <c r="AE12" i="1"/>
  <c r="AE14" i="1"/>
  <c r="AE15" i="1" s="1"/>
  <c r="AE16" i="1"/>
  <c r="AE18" i="1" s="1"/>
  <c r="AE17" i="1"/>
  <c r="AE19" i="1"/>
  <c r="AE22" i="1" s="1"/>
  <c r="AE20" i="1"/>
  <c r="AE21" i="1"/>
  <c r="AE23" i="1"/>
  <c r="AE24" i="1"/>
  <c r="AE25" i="1"/>
  <c r="AE27" i="1"/>
  <c r="AE28" i="1"/>
  <c r="AE29" i="1"/>
  <c r="AE30" i="1"/>
  <c r="AE31" i="1"/>
  <c r="AE33" i="1"/>
  <c r="AE34" i="1"/>
  <c r="AE35" i="1"/>
  <c r="AE37" i="1"/>
  <c r="AE39" i="1" s="1"/>
  <c r="AE38" i="1"/>
  <c r="AE40" i="1"/>
  <c r="AE44" i="1" s="1"/>
  <c r="AE41" i="1"/>
  <c r="AE42" i="1"/>
  <c r="AE43" i="1"/>
  <c r="AE45" i="1"/>
  <c r="AE48" i="1" s="1"/>
  <c r="AE46" i="1"/>
  <c r="AE47" i="1"/>
  <c r="AE4" i="1"/>
  <c r="AE9" i="1" s="1"/>
  <c r="Z5" i="1"/>
  <c r="Z6" i="1"/>
  <c r="Z7" i="1"/>
  <c r="Z8" i="1"/>
  <c r="Z10" i="1"/>
  <c r="Z11" i="1"/>
  <c r="Z12" i="1"/>
  <c r="Z14" i="1"/>
  <c r="Z15" i="1" s="1"/>
  <c r="Z16" i="1"/>
  <c r="Z18" i="1" s="1"/>
  <c r="Z17" i="1"/>
  <c r="Z19" i="1"/>
  <c r="Z20" i="1"/>
  <c r="Z21" i="1"/>
  <c r="Z23" i="1"/>
  <c r="Z24" i="1"/>
  <c r="Z25" i="1"/>
  <c r="Z27" i="1"/>
  <c r="Z28" i="1"/>
  <c r="Z29" i="1"/>
  <c r="Z30" i="1"/>
  <c r="Z31" i="1"/>
  <c r="Z33" i="1"/>
  <c r="Z34" i="1"/>
  <c r="Z35" i="1"/>
  <c r="Z37" i="1"/>
  <c r="Z39" i="1" s="1"/>
  <c r="Z38" i="1"/>
  <c r="Z40" i="1"/>
  <c r="Z41" i="1"/>
  <c r="Z42" i="1"/>
  <c r="Z43" i="1"/>
  <c r="Z45" i="1"/>
  <c r="Z46" i="1"/>
  <c r="Z47" i="1"/>
  <c r="Z4" i="1"/>
  <c r="U5" i="1"/>
  <c r="U6" i="1"/>
  <c r="U7" i="1"/>
  <c r="U8" i="1"/>
  <c r="U10" i="1"/>
  <c r="U11" i="1"/>
  <c r="U12" i="1"/>
  <c r="U14" i="1"/>
  <c r="U15" i="1" s="1"/>
  <c r="U16" i="1"/>
  <c r="U18" i="1" s="1"/>
  <c r="U17" i="1"/>
  <c r="U19" i="1"/>
  <c r="U22" i="1" s="1"/>
  <c r="U20" i="1"/>
  <c r="U21" i="1"/>
  <c r="U23" i="1"/>
  <c r="U26" i="1" s="1"/>
  <c r="U24" i="1"/>
  <c r="U25" i="1"/>
  <c r="U27" i="1"/>
  <c r="U28" i="1"/>
  <c r="U29" i="1"/>
  <c r="U30" i="1"/>
  <c r="U31" i="1"/>
  <c r="U33" i="1"/>
  <c r="U34" i="1"/>
  <c r="U35" i="1"/>
  <c r="U37" i="1"/>
  <c r="U39" i="1" s="1"/>
  <c r="U38" i="1"/>
  <c r="U40" i="1"/>
  <c r="U44" i="1" s="1"/>
  <c r="U41" i="1"/>
  <c r="U42" i="1"/>
  <c r="U43" i="1"/>
  <c r="U45" i="1"/>
  <c r="U46" i="1"/>
  <c r="U47" i="1"/>
  <c r="U4" i="1"/>
  <c r="P5" i="1"/>
  <c r="P6" i="1"/>
  <c r="P7" i="1"/>
  <c r="P8" i="1"/>
  <c r="P10" i="1"/>
  <c r="P13" i="1" s="1"/>
  <c r="P11" i="1"/>
  <c r="P12" i="1"/>
  <c r="P14" i="1"/>
  <c r="P15" i="1" s="1"/>
  <c r="P16" i="1"/>
  <c r="P18" i="1" s="1"/>
  <c r="P17" i="1"/>
  <c r="P19" i="1"/>
  <c r="P20" i="1"/>
  <c r="P21" i="1"/>
  <c r="P23" i="1"/>
  <c r="P24" i="1"/>
  <c r="P25" i="1"/>
  <c r="P27" i="1"/>
  <c r="P28" i="1"/>
  <c r="P29" i="1"/>
  <c r="P30" i="1"/>
  <c r="P31" i="1"/>
  <c r="P33" i="1"/>
  <c r="P36" i="1" s="1"/>
  <c r="P34" i="1"/>
  <c r="P35" i="1"/>
  <c r="P37" i="1"/>
  <c r="P39" i="1" s="1"/>
  <c r="P38" i="1"/>
  <c r="P40" i="1"/>
  <c r="P41" i="1"/>
  <c r="P42" i="1"/>
  <c r="P43" i="1"/>
  <c r="P45" i="1"/>
  <c r="P46" i="1"/>
  <c r="P47" i="1"/>
  <c r="P4" i="1"/>
  <c r="K5" i="1"/>
  <c r="K6" i="1"/>
  <c r="K7" i="1"/>
  <c r="K8" i="1"/>
  <c r="K10" i="1"/>
  <c r="K11" i="1"/>
  <c r="K12" i="1"/>
  <c r="K14" i="1"/>
  <c r="K15" i="1" s="1"/>
  <c r="K16" i="1"/>
  <c r="K17" i="1"/>
  <c r="K19" i="1"/>
  <c r="K20" i="1"/>
  <c r="K21" i="1"/>
  <c r="K23" i="1"/>
  <c r="K24" i="1"/>
  <c r="K25" i="1"/>
  <c r="K27" i="1"/>
  <c r="K28" i="1"/>
  <c r="K29" i="1"/>
  <c r="K30" i="1"/>
  <c r="K31" i="1"/>
  <c r="K33" i="1"/>
  <c r="K34" i="1"/>
  <c r="K35" i="1"/>
  <c r="K37" i="1"/>
  <c r="K38" i="1"/>
  <c r="K40" i="1"/>
  <c r="K41" i="1"/>
  <c r="K42" i="1"/>
  <c r="K43" i="1"/>
  <c r="K45" i="1"/>
  <c r="K46" i="1"/>
  <c r="K47" i="1"/>
  <c r="K4" i="1"/>
  <c r="F5" i="1"/>
  <c r="F6" i="1"/>
  <c r="F7" i="1"/>
  <c r="F8" i="1"/>
  <c r="F10" i="1"/>
  <c r="F13" i="1" s="1"/>
  <c r="F11" i="1"/>
  <c r="F12" i="1"/>
  <c r="F14" i="1"/>
  <c r="F15" i="1" s="1"/>
  <c r="F16" i="1"/>
  <c r="F17" i="1"/>
  <c r="F19" i="1"/>
  <c r="F20" i="1"/>
  <c r="F21" i="1"/>
  <c r="F23" i="1"/>
  <c r="F24" i="1"/>
  <c r="F25" i="1"/>
  <c r="F27" i="1"/>
  <c r="F32" i="1" s="1"/>
  <c r="F28" i="1"/>
  <c r="F29" i="1"/>
  <c r="F30" i="1"/>
  <c r="F31" i="1"/>
  <c r="F33" i="1"/>
  <c r="F34" i="1"/>
  <c r="F35" i="1"/>
  <c r="F37" i="1"/>
  <c r="F38" i="1"/>
  <c r="F40" i="1"/>
  <c r="F41" i="1"/>
  <c r="F42" i="1"/>
  <c r="F43" i="1"/>
  <c r="F45" i="1"/>
  <c r="F46" i="1"/>
  <c r="F47" i="1"/>
  <c r="F4" i="1"/>
  <c r="U48" i="2"/>
  <c r="U44" i="2"/>
  <c r="U39" i="2"/>
  <c r="U36" i="2"/>
  <c r="U32" i="2"/>
  <c r="U26" i="2"/>
  <c r="U22" i="2"/>
  <c r="U18" i="2"/>
  <c r="U15" i="2"/>
  <c r="U13" i="2"/>
  <c r="U9" i="2"/>
  <c r="K9" i="1" l="1"/>
  <c r="U36" i="1"/>
  <c r="AO26" i="1"/>
  <c r="AY9" i="1"/>
  <c r="BI36" i="1"/>
  <c r="BS39" i="1"/>
  <c r="CC26" i="1"/>
  <c r="U13" i="1"/>
  <c r="AJ44" i="1"/>
  <c r="AJ22" i="1"/>
  <c r="AT48" i="1"/>
  <c r="AY32" i="1"/>
  <c r="BI13" i="1"/>
  <c r="BX44" i="1"/>
  <c r="BX22" i="1"/>
  <c r="F26" i="1"/>
  <c r="P9" i="1"/>
  <c r="Z36" i="1"/>
  <c r="AT26" i="1"/>
  <c r="BD9" i="1"/>
  <c r="BN36" i="1"/>
  <c r="Z13" i="1"/>
  <c r="AO44" i="1"/>
  <c r="AO22" i="1"/>
  <c r="AY48" i="1"/>
  <c r="BD32" i="1"/>
  <c r="BN13" i="1"/>
  <c r="BS36" i="1"/>
  <c r="CC44" i="1"/>
  <c r="CC22" i="1"/>
  <c r="U9" i="1"/>
  <c r="U49" i="1" s="1"/>
  <c r="AE36" i="1"/>
  <c r="AY26" i="1"/>
  <c r="BI9" i="1"/>
  <c r="K26" i="1"/>
  <c r="F44" i="1"/>
  <c r="U32" i="1"/>
  <c r="AE13" i="1"/>
  <c r="AO39" i="1"/>
  <c r="AO18" i="1"/>
  <c r="AT44" i="1"/>
  <c r="AT22" i="1"/>
  <c r="BD48" i="1"/>
  <c r="BI32" i="1"/>
  <c r="BS13" i="1"/>
  <c r="BS49" i="1" s="1"/>
  <c r="CC39" i="1"/>
  <c r="CC18" i="1"/>
  <c r="P26" i="1"/>
  <c r="Z9" i="1"/>
  <c r="AJ36" i="1"/>
  <c r="BD26" i="1"/>
  <c r="BN9" i="1"/>
  <c r="BX36" i="1"/>
  <c r="F22" i="1"/>
  <c r="P48" i="1"/>
  <c r="F39" i="1"/>
  <c r="F18" i="1"/>
  <c r="K44" i="1"/>
  <c r="K22" i="1"/>
  <c r="U48" i="1"/>
  <c r="Z32" i="1"/>
  <c r="AJ13" i="1"/>
  <c r="AT39" i="1"/>
  <c r="AT18" i="1"/>
  <c r="AY44" i="1"/>
  <c r="AY22" i="1"/>
  <c r="BI48" i="1"/>
  <c r="BN32" i="1"/>
  <c r="BX13" i="1"/>
  <c r="F48" i="1"/>
  <c r="BI26" i="1"/>
  <c r="CC36" i="1"/>
  <c r="K48" i="1"/>
  <c r="K39" i="1"/>
  <c r="K18" i="1"/>
  <c r="P44" i="1"/>
  <c r="P22" i="1"/>
  <c r="Z48" i="1"/>
  <c r="AE32" i="1"/>
  <c r="AE49" i="1" s="1"/>
  <c r="AO13" i="1"/>
  <c r="AY39" i="1"/>
  <c r="AY18" i="1"/>
  <c r="BD44" i="1"/>
  <c r="BD22" i="1"/>
  <c r="BN48" i="1"/>
  <c r="BS32" i="1"/>
  <c r="CC13" i="1"/>
  <c r="P32" i="1"/>
  <c r="F36" i="1"/>
  <c r="Z26" i="1"/>
  <c r="AJ9" i="1"/>
  <c r="AT36" i="1"/>
  <c r="BN26" i="1"/>
  <c r="BS48" i="1"/>
  <c r="BX9" i="1"/>
  <c r="BX49" i="1" s="1"/>
  <c r="K36" i="1"/>
  <c r="AE26" i="1"/>
  <c r="AO9" i="1"/>
  <c r="AY36" i="1"/>
  <c r="BS26" i="1"/>
  <c r="CC9" i="1"/>
  <c r="U49" i="2"/>
  <c r="K13" i="1"/>
  <c r="Z44" i="1"/>
  <c r="Z22" i="1"/>
  <c r="AJ48" i="1"/>
  <c r="AO32" i="1"/>
  <c r="AY13" i="1"/>
  <c r="BI39" i="1"/>
  <c r="BI18" i="1"/>
  <c r="BN44" i="1"/>
  <c r="BN22" i="1"/>
  <c r="BX48" i="1"/>
  <c r="CC32" i="1"/>
  <c r="K32" i="1"/>
  <c r="F9" i="1"/>
  <c r="AJ26" i="1"/>
  <c r="AT9" i="1"/>
  <c r="BD36" i="1"/>
  <c r="BS44" i="1"/>
  <c r="BX26" i="1"/>
  <c r="T49" i="2"/>
  <c r="AT49" i="1" l="1"/>
  <c r="CC49" i="1"/>
  <c r="F49" i="1"/>
  <c r="AJ49" i="1"/>
  <c r="BN49" i="1"/>
  <c r="AO49" i="1"/>
  <c r="BD49" i="1"/>
  <c r="AY49" i="1"/>
  <c r="Z49" i="1"/>
  <c r="BI49" i="1"/>
  <c r="P49" i="1"/>
  <c r="K49" i="1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S49" i="2" l="1"/>
</calcChain>
</file>

<file path=xl/sharedStrings.xml><?xml version="1.0" encoding="utf-8"?>
<sst xmlns="http://schemas.openxmlformats.org/spreadsheetml/2006/main" count="315" uniqueCount="89">
  <si>
    <t xml:space="preserve">Advisory services </t>
  </si>
  <si>
    <t>Diagnostic Visits</t>
  </si>
  <si>
    <t>Field Day</t>
  </si>
  <si>
    <t>Group discussions</t>
  </si>
  <si>
    <t>Kisan Gosthi</t>
  </si>
  <si>
    <t>Self help groups</t>
  </si>
  <si>
    <t>Kisan Mela</t>
  </si>
  <si>
    <t>Exhibition</t>
  </si>
  <si>
    <t>Plant/animal health camps</t>
  </si>
  <si>
    <t>Farm Sceince Club</t>
  </si>
  <si>
    <t>Ex-trainees Sammelan</t>
  </si>
  <si>
    <t>Farmers seminar/workshop</t>
  </si>
  <si>
    <t>Method Demonstrations</t>
  </si>
  <si>
    <t>Celebration of important days</t>
  </si>
  <si>
    <t>Special day celebration</t>
  </si>
  <si>
    <t>Exposure visits</t>
  </si>
  <si>
    <t>Others</t>
  </si>
  <si>
    <t>Total</t>
  </si>
  <si>
    <t>No. of programmes</t>
  </si>
  <si>
    <t>No. of farmers</t>
  </si>
  <si>
    <t>No. of extension personnel</t>
  </si>
  <si>
    <t>States</t>
  </si>
  <si>
    <t>Zone</t>
  </si>
  <si>
    <t>Punjab</t>
  </si>
  <si>
    <t>Himachal Pradesh</t>
  </si>
  <si>
    <t>Uttarakhand</t>
  </si>
  <si>
    <t>Jammu &amp; Kashmir</t>
  </si>
  <si>
    <t>Ladakh</t>
  </si>
  <si>
    <t>Rajasthan</t>
  </si>
  <si>
    <t>Haryana</t>
  </si>
  <si>
    <t>Delhi</t>
  </si>
  <si>
    <t>Uttar Pradesh</t>
  </si>
  <si>
    <t>Bihar</t>
  </si>
  <si>
    <t>Jharkhand</t>
  </si>
  <si>
    <t>A &amp; N Islands</t>
  </si>
  <si>
    <t>Odisha</t>
  </si>
  <si>
    <t>West Bengal</t>
  </si>
  <si>
    <t>Manipur</t>
  </si>
  <si>
    <t>Meghalaya</t>
  </si>
  <si>
    <t>Mizoram</t>
  </si>
  <si>
    <t>Nagaland</t>
  </si>
  <si>
    <t>Tripura</t>
  </si>
  <si>
    <t>Maharashtra</t>
  </si>
  <si>
    <t>Gujarat</t>
  </si>
  <si>
    <t>Goa</t>
  </si>
  <si>
    <t>Madhya Pradesh</t>
  </si>
  <si>
    <t>Chhattisgarh</t>
  </si>
  <si>
    <t>Tamil Nadu</t>
  </si>
  <si>
    <t>Andhra Pradesh</t>
  </si>
  <si>
    <t>Telangana</t>
  </si>
  <si>
    <t>Puducherry</t>
  </si>
  <si>
    <t>Karnataka</t>
  </si>
  <si>
    <t>Kerala</t>
  </si>
  <si>
    <t>Lakshadweep</t>
  </si>
  <si>
    <t>I-Ludhiana</t>
  </si>
  <si>
    <t>II-Jodhpur</t>
  </si>
  <si>
    <t>III-Kanpur</t>
  </si>
  <si>
    <t>IV-Patna</t>
  </si>
  <si>
    <t>V-Kolkota</t>
  </si>
  <si>
    <t>VI-Guwahati</t>
  </si>
  <si>
    <t>VII-Barapani</t>
  </si>
  <si>
    <t>VIII-Pune</t>
  </si>
  <si>
    <t>IX-Jabalpur</t>
  </si>
  <si>
    <t>X-Hyderabad</t>
  </si>
  <si>
    <t>XI-Banglore</t>
  </si>
  <si>
    <t>Grand Total</t>
  </si>
  <si>
    <t>Assam</t>
  </si>
  <si>
    <t>Arunachal Pradesh</t>
  </si>
  <si>
    <t>Sikkim</t>
  </si>
  <si>
    <t>Total IV-Patna</t>
  </si>
  <si>
    <t>Total I-Ludhiana</t>
  </si>
  <si>
    <t>Total II-Jodhpur</t>
  </si>
  <si>
    <t>Total III-Kanpur</t>
  </si>
  <si>
    <t>Total Participants</t>
  </si>
  <si>
    <t>State Total</t>
  </si>
  <si>
    <t>No. of KVK</t>
  </si>
  <si>
    <t>Electronic media (CD/DVD</t>
  </si>
  <si>
    <t>Extension Literature</t>
  </si>
  <si>
    <t>News paper coverage</t>
  </si>
  <si>
    <t>Popular articles</t>
  </si>
  <si>
    <t>Radio Talks</t>
  </si>
  <si>
    <t>TV Talks</t>
  </si>
  <si>
    <t>Animal health camps (no. of animal treated)</t>
  </si>
  <si>
    <t>Number</t>
  </si>
  <si>
    <t>Extension programmes for DARE REPORT 2021-22</t>
  </si>
  <si>
    <t>Film Show</t>
  </si>
  <si>
    <t>Scientist visit to farmers field</t>
  </si>
  <si>
    <t>Other extension activities for DARE REPORT 2021-22</t>
  </si>
  <si>
    <t>Total no of KVK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</si>
</sst>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20"/>
      <color rgb="FFFF0000"/>
      <name val="Calibri"/>
      <family val="2"/>
      <scheme val="minor"/>
    </font>
    <font>
      <sz val="22"/>
      <color rgb="FFFF0000"/>
      <name val="Calibri"/>
      <family val="2"/>
      <scheme val="minor"/>
    </font>
    <font>
      <sz val="12"/>
      <color rgb="FF000000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0" fontId="3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/>
    <xf numFmtId="0" fontId="1" fillId="3" borderId="1" xfId="0" applyFont="1" applyFill="1" applyBorder="1"/>
    <xf numFmtId="0" fontId="4" fillId="3" borderId="1" xfId="0" applyFont="1" applyFill="1" applyBorder="1"/>
    <xf numFmtId="0" fontId="1" fillId="4" borderId="1" xfId="0" applyFont="1" applyFill="1" applyBorder="1"/>
    <xf numFmtId="0" fontId="4" fillId="4" borderId="1" xfId="0" applyFont="1" applyFill="1" applyBorder="1"/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8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1" fontId="0" fillId="0" borderId="1" xfId="0" applyNumberFormat="1" applyBorder="1"/>
    <xf numFmtId="0" fontId="9" fillId="0" borderId="0" xfId="0" applyFont="1"/>
    <xf numFmtId="0" fontId="10" fillId="5" borderId="1" xfId="0" applyFont="1" applyFill="1" applyBorder="1" applyAlignment="1">
      <alignment horizontal="center" wrapText="1"/>
    </xf>
    <xf numFmtId="1" fontId="9" fillId="0" borderId="1" xfId="0" applyNumberFormat="1" applyFont="1" applyBorder="1"/>
    <xf numFmtId="0" fontId="1" fillId="3" borderId="0" xfId="0" applyFont="1" applyFill="1"/>
    <xf numFmtId="0" fontId="0" fillId="6" borderId="0" xfId="0" applyFill="1"/>
    <xf numFmtId="0" fontId="1" fillId="6" borderId="0" xfId="0" applyFont="1" applyFill="1"/>
    <xf numFmtId="0" fontId="0" fillId="6" borderId="0" xfId="0" applyFill="1" applyAlignment="1">
      <alignment horizontal="center"/>
    </xf>
    <xf numFmtId="0" fontId="0" fillId="6" borderId="6" xfId="0" applyFill="1" applyBorder="1"/>
    <xf numFmtId="0" fontId="0" fillId="6" borderId="7" xfId="0" applyFill="1" applyBorder="1"/>
    <xf numFmtId="0" fontId="1" fillId="6" borderId="1" xfId="0" applyFont="1" applyFill="1" applyBorder="1"/>
    <xf numFmtId="0" fontId="11" fillId="6" borderId="0" xfId="0" applyFont="1" applyFill="1"/>
    <xf numFmtId="0" fontId="0" fillId="3" borderId="1" xfId="0" applyFill="1" applyBorder="1"/>
    <xf numFmtId="0" fontId="7" fillId="0" borderId="5" xfId="0" applyFont="1" applyBorder="1" applyAlignment="1">
      <alignment horizontal="righ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tabSelected="1" topLeftCell="CP1" workbookViewId="0">
      <pane ySplit="3" topLeftCell="A19" activePane="bottomLeft" state="frozen"/>
      <selection pane="bottomLeft" activeCell="DC45" sqref="DC45"/>
    </sheetView>
  </sheetViews>
  <sheetFormatPr defaultRowHeight="15" x14ac:dyDescent="0.25"/>
  <cols>
    <col min="1" max="1" width="16" customWidth="1"/>
    <col min="2" max="2" width="25.5703125" customWidth="1"/>
    <col min="3" max="6" width="13.28515625" customWidth="1"/>
    <col min="7" max="7" width="8.42578125" customWidth="1"/>
    <col min="8" max="101" width="13.28515625" customWidth="1"/>
    <col min="102" max="102" width="13.28515625" style="20" customWidth="1"/>
    <col min="103" max="103" width="9.140625" style="24"/>
  </cols>
  <sheetData>
    <row r="1" spans="1:103" ht="28.5" x14ac:dyDescent="0.45">
      <c r="A1" s="32" t="s">
        <v>84</v>
      </c>
      <c r="B1" s="32"/>
      <c r="C1" s="32"/>
      <c r="D1" s="32"/>
      <c r="E1" s="32"/>
      <c r="F1" s="32"/>
    </row>
    <row r="2" spans="1:103" x14ac:dyDescent="0.25">
      <c r="A2" s="16"/>
      <c r="B2" s="6"/>
      <c r="C2" s="33" t="s">
        <v>0</v>
      </c>
      <c r="D2" s="34"/>
      <c r="E2" s="34"/>
      <c r="F2" s="34"/>
      <c r="G2" s="35"/>
      <c r="H2" s="36" t="s">
        <v>1</v>
      </c>
      <c r="I2" s="37"/>
      <c r="J2" s="37"/>
      <c r="K2" s="37"/>
      <c r="L2" s="38"/>
      <c r="M2" s="33" t="s">
        <v>2</v>
      </c>
      <c r="N2" s="34"/>
      <c r="O2" s="34"/>
      <c r="P2" s="34"/>
      <c r="Q2" s="35"/>
      <c r="R2" s="36" t="s">
        <v>3</v>
      </c>
      <c r="S2" s="37"/>
      <c r="T2" s="37"/>
      <c r="U2" s="37"/>
      <c r="V2" s="38"/>
      <c r="W2" s="39" t="s">
        <v>4</v>
      </c>
      <c r="X2" s="39"/>
      <c r="Y2" s="39"/>
      <c r="Z2" s="39"/>
      <c r="AA2" s="15"/>
      <c r="AB2" s="36" t="s">
        <v>85</v>
      </c>
      <c r="AC2" s="37"/>
      <c r="AD2" s="37"/>
      <c r="AE2" s="37"/>
      <c r="AF2" s="38"/>
      <c r="AG2" s="33" t="s">
        <v>5</v>
      </c>
      <c r="AH2" s="34"/>
      <c r="AI2" s="34"/>
      <c r="AJ2" s="34"/>
      <c r="AK2" s="35"/>
      <c r="AL2" s="33" t="s">
        <v>6</v>
      </c>
      <c r="AM2" s="34"/>
      <c r="AN2" s="34"/>
      <c r="AO2" s="34"/>
      <c r="AP2" s="35"/>
      <c r="AQ2" s="36" t="s">
        <v>7</v>
      </c>
      <c r="AR2" s="37"/>
      <c r="AS2" s="37"/>
      <c r="AT2" s="37"/>
      <c r="AU2" s="38"/>
      <c r="AV2" s="39" t="s">
        <v>86</v>
      </c>
      <c r="AW2" s="39"/>
      <c r="AX2" s="39"/>
      <c r="AY2" s="39"/>
      <c r="AZ2" s="15"/>
      <c r="BA2" s="36" t="s">
        <v>8</v>
      </c>
      <c r="BB2" s="37"/>
      <c r="BC2" s="37"/>
      <c r="BD2" s="37"/>
      <c r="BE2" s="38"/>
      <c r="BF2" s="33" t="s">
        <v>9</v>
      </c>
      <c r="BG2" s="34"/>
      <c r="BH2" s="34"/>
      <c r="BI2" s="34"/>
      <c r="BJ2" s="35"/>
      <c r="BK2" s="36" t="s">
        <v>10</v>
      </c>
      <c r="BL2" s="37"/>
      <c r="BM2" s="37"/>
      <c r="BN2" s="37"/>
      <c r="BO2" s="38"/>
      <c r="BP2" s="33" t="s">
        <v>11</v>
      </c>
      <c r="BQ2" s="34"/>
      <c r="BR2" s="34"/>
      <c r="BS2" s="34"/>
      <c r="BT2" s="35"/>
      <c r="BU2" s="36" t="s">
        <v>12</v>
      </c>
      <c r="BV2" s="37"/>
      <c r="BW2" s="37"/>
      <c r="BX2" s="37"/>
      <c r="BY2" s="38"/>
      <c r="BZ2" s="33" t="s">
        <v>13</v>
      </c>
      <c r="CA2" s="34"/>
      <c r="CB2" s="34"/>
      <c r="CC2" s="34"/>
      <c r="CD2" s="35"/>
      <c r="CE2" s="36" t="s">
        <v>14</v>
      </c>
      <c r="CF2" s="37"/>
      <c r="CG2" s="37"/>
      <c r="CH2" s="37"/>
      <c r="CI2" s="38"/>
      <c r="CJ2" s="33" t="s">
        <v>15</v>
      </c>
      <c r="CK2" s="34"/>
      <c r="CL2" s="34"/>
      <c r="CM2" s="34"/>
      <c r="CN2" s="35"/>
      <c r="CO2" s="36" t="s">
        <v>16</v>
      </c>
      <c r="CP2" s="37"/>
      <c r="CQ2" s="37"/>
      <c r="CR2" s="37"/>
      <c r="CS2" s="38"/>
      <c r="CT2" s="33" t="s">
        <v>74</v>
      </c>
      <c r="CU2" s="34"/>
      <c r="CV2" s="34"/>
      <c r="CW2" s="34"/>
      <c r="CX2" s="35"/>
      <c r="CY2" s="24" t="s">
        <v>88</v>
      </c>
    </row>
    <row r="3" spans="1:103" s="1" customFormat="1" ht="48.75" customHeight="1" x14ac:dyDescent="0.25">
      <c r="A3" s="15" t="s">
        <v>22</v>
      </c>
      <c r="B3" s="7" t="s">
        <v>21</v>
      </c>
      <c r="C3" s="14" t="s">
        <v>18</v>
      </c>
      <c r="D3" s="14" t="s">
        <v>19</v>
      </c>
      <c r="E3" s="14" t="s">
        <v>20</v>
      </c>
      <c r="F3" s="14" t="s">
        <v>73</v>
      </c>
      <c r="G3" s="14" t="s">
        <v>75</v>
      </c>
      <c r="H3" s="8" t="s">
        <v>18</v>
      </c>
      <c r="I3" s="8" t="s">
        <v>19</v>
      </c>
      <c r="J3" s="8" t="s">
        <v>20</v>
      </c>
      <c r="K3" s="8" t="s">
        <v>73</v>
      </c>
      <c r="L3" s="8" t="s">
        <v>75</v>
      </c>
      <c r="M3" s="14" t="s">
        <v>18</v>
      </c>
      <c r="N3" s="14" t="s">
        <v>19</v>
      </c>
      <c r="O3" s="14" t="s">
        <v>20</v>
      </c>
      <c r="P3" s="14" t="s">
        <v>73</v>
      </c>
      <c r="Q3" s="14" t="s">
        <v>75</v>
      </c>
      <c r="R3" s="8" t="s">
        <v>18</v>
      </c>
      <c r="S3" s="8" t="s">
        <v>19</v>
      </c>
      <c r="T3" s="8" t="s">
        <v>20</v>
      </c>
      <c r="U3" s="8" t="s">
        <v>73</v>
      </c>
      <c r="V3" s="8" t="s">
        <v>75</v>
      </c>
      <c r="W3" s="14" t="s">
        <v>18</v>
      </c>
      <c r="X3" s="14" t="s">
        <v>19</v>
      </c>
      <c r="Y3" s="14" t="s">
        <v>20</v>
      </c>
      <c r="Z3" s="14" t="s">
        <v>73</v>
      </c>
      <c r="AA3" s="14" t="s">
        <v>75</v>
      </c>
      <c r="AB3" s="8" t="s">
        <v>18</v>
      </c>
      <c r="AC3" s="8" t="s">
        <v>19</v>
      </c>
      <c r="AD3" s="8" t="s">
        <v>20</v>
      </c>
      <c r="AE3" s="8" t="s">
        <v>73</v>
      </c>
      <c r="AF3" s="8" t="s">
        <v>75</v>
      </c>
      <c r="AG3" s="14" t="s">
        <v>18</v>
      </c>
      <c r="AH3" s="14" t="s">
        <v>19</v>
      </c>
      <c r="AI3" s="14" t="s">
        <v>20</v>
      </c>
      <c r="AJ3" s="14" t="s">
        <v>73</v>
      </c>
      <c r="AK3" s="14" t="s">
        <v>75</v>
      </c>
      <c r="AL3" s="14" t="s">
        <v>18</v>
      </c>
      <c r="AM3" s="14" t="s">
        <v>19</v>
      </c>
      <c r="AN3" s="14" t="s">
        <v>20</v>
      </c>
      <c r="AO3" s="14" t="s">
        <v>73</v>
      </c>
      <c r="AP3" s="14" t="s">
        <v>75</v>
      </c>
      <c r="AQ3" s="8" t="s">
        <v>18</v>
      </c>
      <c r="AR3" s="8" t="s">
        <v>19</v>
      </c>
      <c r="AS3" s="8" t="s">
        <v>20</v>
      </c>
      <c r="AT3" s="8" t="s">
        <v>73</v>
      </c>
      <c r="AU3" s="8" t="s">
        <v>75</v>
      </c>
      <c r="AV3" s="14" t="s">
        <v>18</v>
      </c>
      <c r="AW3" s="14" t="s">
        <v>19</v>
      </c>
      <c r="AX3" s="14" t="s">
        <v>20</v>
      </c>
      <c r="AY3" s="14" t="s">
        <v>73</v>
      </c>
      <c r="AZ3" s="14" t="s">
        <v>75</v>
      </c>
      <c r="BA3" s="8" t="s">
        <v>18</v>
      </c>
      <c r="BB3" s="8" t="s">
        <v>19</v>
      </c>
      <c r="BC3" s="8" t="s">
        <v>20</v>
      </c>
      <c r="BD3" s="8" t="s">
        <v>73</v>
      </c>
      <c r="BE3" s="8" t="s">
        <v>75</v>
      </c>
      <c r="BF3" s="14" t="s">
        <v>18</v>
      </c>
      <c r="BG3" s="14" t="s">
        <v>19</v>
      </c>
      <c r="BH3" s="14" t="s">
        <v>20</v>
      </c>
      <c r="BI3" s="14" t="s">
        <v>73</v>
      </c>
      <c r="BJ3" s="14" t="s">
        <v>75</v>
      </c>
      <c r="BK3" s="8" t="s">
        <v>18</v>
      </c>
      <c r="BL3" s="8" t="s">
        <v>19</v>
      </c>
      <c r="BM3" s="8" t="s">
        <v>20</v>
      </c>
      <c r="BN3" s="8" t="s">
        <v>73</v>
      </c>
      <c r="BO3" s="8" t="s">
        <v>75</v>
      </c>
      <c r="BP3" s="14" t="s">
        <v>18</v>
      </c>
      <c r="BQ3" s="14" t="s">
        <v>19</v>
      </c>
      <c r="BR3" s="14" t="s">
        <v>20</v>
      </c>
      <c r="BS3" s="14" t="s">
        <v>73</v>
      </c>
      <c r="BT3" s="14" t="s">
        <v>75</v>
      </c>
      <c r="BU3" s="8" t="s">
        <v>18</v>
      </c>
      <c r="BV3" s="8" t="s">
        <v>19</v>
      </c>
      <c r="BW3" s="8" t="s">
        <v>20</v>
      </c>
      <c r="BX3" s="8" t="s">
        <v>73</v>
      </c>
      <c r="BY3" s="8" t="s">
        <v>75</v>
      </c>
      <c r="BZ3" s="14" t="s">
        <v>18</v>
      </c>
      <c r="CA3" s="14" t="s">
        <v>19</v>
      </c>
      <c r="CB3" s="14" t="s">
        <v>20</v>
      </c>
      <c r="CC3" s="14" t="s">
        <v>73</v>
      </c>
      <c r="CD3" s="14" t="s">
        <v>75</v>
      </c>
      <c r="CE3" s="8" t="s">
        <v>18</v>
      </c>
      <c r="CF3" s="8" t="s">
        <v>19</v>
      </c>
      <c r="CG3" s="8" t="s">
        <v>20</v>
      </c>
      <c r="CH3" s="8" t="s">
        <v>73</v>
      </c>
      <c r="CI3" s="8" t="s">
        <v>75</v>
      </c>
      <c r="CJ3" s="14" t="s">
        <v>18</v>
      </c>
      <c r="CK3" s="14" t="s">
        <v>19</v>
      </c>
      <c r="CL3" s="14" t="s">
        <v>20</v>
      </c>
      <c r="CM3" s="14" t="s">
        <v>73</v>
      </c>
      <c r="CN3" s="14" t="s">
        <v>75</v>
      </c>
      <c r="CO3" s="8" t="s">
        <v>18</v>
      </c>
      <c r="CP3" s="8" t="s">
        <v>19</v>
      </c>
      <c r="CQ3" s="8" t="s">
        <v>20</v>
      </c>
      <c r="CR3" s="8" t="s">
        <v>73</v>
      </c>
      <c r="CS3" s="8" t="s">
        <v>75</v>
      </c>
      <c r="CT3" s="14" t="s">
        <v>18</v>
      </c>
      <c r="CU3" s="14" t="s">
        <v>19</v>
      </c>
      <c r="CV3" s="14" t="s">
        <v>20</v>
      </c>
      <c r="CW3" s="14" t="s">
        <v>73</v>
      </c>
      <c r="CX3" s="21" t="s">
        <v>75</v>
      </c>
      <c r="CY3" s="26"/>
    </row>
    <row r="4" spans="1:103" x14ac:dyDescent="0.25">
      <c r="A4" s="5" t="s">
        <v>54</v>
      </c>
      <c r="B4" s="2" t="s">
        <v>23</v>
      </c>
      <c r="C4" s="5">
        <v>5875</v>
      </c>
      <c r="D4" s="5">
        <v>300633</v>
      </c>
      <c r="E4" s="5">
        <v>81</v>
      </c>
      <c r="F4" s="5">
        <f>SUM(D4:E4)</f>
        <v>300714</v>
      </c>
      <c r="G4" s="5">
        <v>19</v>
      </c>
      <c r="H4" s="5">
        <v>4459</v>
      </c>
      <c r="I4" s="5">
        <v>6793</v>
      </c>
      <c r="J4" s="5">
        <v>42</v>
      </c>
      <c r="K4" s="5">
        <f>SUM(I4:J4)</f>
        <v>6835</v>
      </c>
      <c r="L4" s="5">
        <v>18</v>
      </c>
      <c r="M4" s="5">
        <v>110</v>
      </c>
      <c r="N4" s="5">
        <v>5541</v>
      </c>
      <c r="O4" s="5">
        <v>204</v>
      </c>
      <c r="P4" s="5">
        <f>SUM(N4:O4)</f>
        <v>5745</v>
      </c>
      <c r="Q4" s="5">
        <v>18</v>
      </c>
      <c r="R4" s="5">
        <v>180</v>
      </c>
      <c r="S4" s="5">
        <v>2979</v>
      </c>
      <c r="T4" s="5">
        <v>158</v>
      </c>
      <c r="U4" s="5">
        <f>SUM(S4:T4)</f>
        <v>3137</v>
      </c>
      <c r="V4" s="5">
        <v>11</v>
      </c>
      <c r="W4" s="5">
        <v>129</v>
      </c>
      <c r="X4" s="5">
        <v>3203</v>
      </c>
      <c r="Y4" s="5">
        <v>121</v>
      </c>
      <c r="Z4" s="5">
        <f>SUM(X4:Y4)</f>
        <v>3324</v>
      </c>
      <c r="AA4" s="5">
        <v>16</v>
      </c>
      <c r="AB4" s="5">
        <v>158</v>
      </c>
      <c r="AC4" s="5">
        <v>4346</v>
      </c>
      <c r="AD4" s="5">
        <v>141</v>
      </c>
      <c r="AE4" s="5">
        <f>SUM(AC4:AD4)</f>
        <v>4487</v>
      </c>
      <c r="AF4" s="5">
        <v>11</v>
      </c>
      <c r="AG4" s="5">
        <v>46</v>
      </c>
      <c r="AH4" s="5">
        <v>814</v>
      </c>
      <c r="AI4" s="5">
        <v>21</v>
      </c>
      <c r="AJ4" s="5">
        <f>SUM(AH4:AI4)</f>
        <v>835</v>
      </c>
      <c r="AK4" s="5">
        <v>9</v>
      </c>
      <c r="AL4" s="5">
        <v>37</v>
      </c>
      <c r="AM4" s="5">
        <v>18522</v>
      </c>
      <c r="AN4" s="5">
        <v>108</v>
      </c>
      <c r="AO4" s="5">
        <f>SUM(AM4:AN4)</f>
        <v>18630</v>
      </c>
      <c r="AP4" s="5">
        <v>12</v>
      </c>
      <c r="AQ4" s="5">
        <v>138</v>
      </c>
      <c r="AR4" s="5">
        <v>13421</v>
      </c>
      <c r="AS4" s="5">
        <v>192</v>
      </c>
      <c r="AT4" s="5">
        <f>SUM(AR4:AS4)</f>
        <v>13613</v>
      </c>
      <c r="AU4" s="5">
        <v>16</v>
      </c>
      <c r="AV4" s="5">
        <v>5362</v>
      </c>
      <c r="AW4" s="5">
        <v>18262</v>
      </c>
      <c r="AX4" s="5">
        <v>84</v>
      </c>
      <c r="AY4" s="5">
        <f>SUM(AW4:AX4)</f>
        <v>18346</v>
      </c>
      <c r="AZ4" s="5">
        <v>21</v>
      </c>
      <c r="BA4" s="5">
        <v>15</v>
      </c>
      <c r="BB4" s="5">
        <v>596</v>
      </c>
      <c r="BC4" s="5">
        <v>29</v>
      </c>
      <c r="BD4" s="5">
        <f>SUM(BB4:BC4)</f>
        <v>625</v>
      </c>
      <c r="BE4" s="5">
        <v>10</v>
      </c>
      <c r="BF4" s="5">
        <v>9</v>
      </c>
      <c r="BG4" s="5">
        <v>395</v>
      </c>
      <c r="BH4" s="5">
        <v>33</v>
      </c>
      <c r="BI4" s="5">
        <f>SUM(BG4:BH4)</f>
        <v>428</v>
      </c>
      <c r="BJ4" s="5">
        <v>3</v>
      </c>
      <c r="BK4" s="5">
        <v>15</v>
      </c>
      <c r="BL4" s="5">
        <v>630</v>
      </c>
      <c r="BM4" s="5">
        <v>392</v>
      </c>
      <c r="BN4" s="5">
        <f>SUM(BL4:BM4)</f>
        <v>1022</v>
      </c>
      <c r="BO4" s="5">
        <v>5</v>
      </c>
      <c r="BP4" s="5">
        <v>257</v>
      </c>
      <c r="BQ4" s="5">
        <v>794</v>
      </c>
      <c r="BR4" s="5">
        <v>62</v>
      </c>
      <c r="BS4" s="5">
        <f>SUM(BQ4:BR4)</f>
        <v>856</v>
      </c>
      <c r="BT4" s="5">
        <v>11</v>
      </c>
      <c r="BU4" s="5">
        <v>1121</v>
      </c>
      <c r="BV4" s="5">
        <v>11620</v>
      </c>
      <c r="BW4" s="5">
        <v>279</v>
      </c>
      <c r="BX4" s="5">
        <f>SUM(BV4:BW4)</f>
        <v>11899</v>
      </c>
      <c r="BY4" s="5">
        <v>19</v>
      </c>
      <c r="BZ4" s="5">
        <v>225</v>
      </c>
      <c r="CA4" s="5">
        <v>12363</v>
      </c>
      <c r="CB4" s="5">
        <v>863</v>
      </c>
      <c r="CC4" s="5">
        <f>SUM(CA4:CB4)</f>
        <v>13226</v>
      </c>
      <c r="CD4" s="5">
        <v>19</v>
      </c>
      <c r="CE4" s="19">
        <v>11</v>
      </c>
      <c r="CF4" s="19">
        <v>618</v>
      </c>
      <c r="CG4" s="19">
        <v>43</v>
      </c>
      <c r="CH4" s="19">
        <f>SUM(CF4:CG4)</f>
        <v>661</v>
      </c>
      <c r="CI4" s="5">
        <v>19</v>
      </c>
      <c r="CJ4" s="5">
        <v>121</v>
      </c>
      <c r="CK4" s="5">
        <v>3080</v>
      </c>
      <c r="CL4" s="5">
        <v>119</v>
      </c>
      <c r="CM4" s="5">
        <f>SUM(CK4:CL4)</f>
        <v>3199</v>
      </c>
      <c r="CN4" s="5">
        <v>19</v>
      </c>
      <c r="CO4" s="5">
        <v>313</v>
      </c>
      <c r="CP4" s="5">
        <v>2309</v>
      </c>
      <c r="CQ4" s="5">
        <v>183</v>
      </c>
      <c r="CR4" s="5">
        <f>SUM(CP4:CQ4)</f>
        <v>2492</v>
      </c>
      <c r="CS4" s="5">
        <v>19</v>
      </c>
      <c r="CT4" s="19">
        <f>SUM(C4,H4,M4,,R4,W4,AB4,AG4,AL4,AQ4,AV4,BA4,BF4,BK4,BP4,BU4,BZ4,CE4,CJ4,CO4)</f>
        <v>18581</v>
      </c>
      <c r="CU4" s="19">
        <f t="shared" ref="CU4:CV47" si="0">SUM(D4,I4,N4,S4,X4,AC4,AH4,AM4,AR4,AW4,BB4,BG4,BL4,BQ4,BV4,CA4,CF4,CK4,CP4)</f>
        <v>406919</v>
      </c>
      <c r="CV4" s="19">
        <f t="shared" si="0"/>
        <v>3155</v>
      </c>
      <c r="CW4" s="19">
        <f>SUM(CU4,CV4)</f>
        <v>410074</v>
      </c>
      <c r="CX4" s="22">
        <f>SUM(G4,L4,Q4,V4,AA4,AF4,AK4,AP4,AU4,AZ4,BE4,BJ4,BO4,BT4,BY4,CD4,CI4,CN4,CS4)</f>
        <v>275</v>
      </c>
      <c r="CY4" s="24">
        <v>22</v>
      </c>
    </row>
    <row r="5" spans="1:103" x14ac:dyDescent="0.25">
      <c r="A5" s="5" t="s">
        <v>54</v>
      </c>
      <c r="B5" s="2" t="s">
        <v>24</v>
      </c>
      <c r="C5" s="5">
        <v>8974</v>
      </c>
      <c r="D5" s="5">
        <v>5303</v>
      </c>
      <c r="E5" s="5">
        <v>67</v>
      </c>
      <c r="F5" s="5">
        <f t="shared" ref="F5:F47" si="1">SUM(D5:E5)</f>
        <v>5370</v>
      </c>
      <c r="G5" s="5">
        <v>12</v>
      </c>
      <c r="H5" s="5">
        <v>426</v>
      </c>
      <c r="I5" s="5">
        <v>2571</v>
      </c>
      <c r="J5" s="5">
        <v>54</v>
      </c>
      <c r="K5" s="5">
        <f t="shared" ref="K5:K47" si="2">SUM(I5:J5)</f>
        <v>2625</v>
      </c>
      <c r="L5" s="5">
        <v>13</v>
      </c>
      <c r="M5" s="5">
        <v>46</v>
      </c>
      <c r="N5" s="5">
        <v>1305</v>
      </c>
      <c r="O5" s="5">
        <v>80</v>
      </c>
      <c r="P5" s="5">
        <f t="shared" ref="P5:P47" si="3">SUM(N5:O5)</f>
        <v>1385</v>
      </c>
      <c r="Q5" s="5">
        <v>13</v>
      </c>
      <c r="R5" s="5">
        <v>51</v>
      </c>
      <c r="S5" s="5">
        <v>157</v>
      </c>
      <c r="T5" s="5">
        <v>21</v>
      </c>
      <c r="U5" s="5">
        <f t="shared" ref="U5:U47" si="4">SUM(S5:T5)</f>
        <v>178</v>
      </c>
      <c r="V5" s="5">
        <v>3</v>
      </c>
      <c r="W5" s="5">
        <v>22</v>
      </c>
      <c r="X5" s="5">
        <v>1053</v>
      </c>
      <c r="Y5" s="5">
        <v>8</v>
      </c>
      <c r="Z5" s="5">
        <f t="shared" ref="Z5:Z47" si="5">SUM(X5:Y5)</f>
        <v>1061</v>
      </c>
      <c r="AA5" s="5">
        <v>8</v>
      </c>
      <c r="AB5" s="5">
        <v>120</v>
      </c>
      <c r="AC5" s="5">
        <v>1478</v>
      </c>
      <c r="AD5" s="5">
        <v>21</v>
      </c>
      <c r="AE5" s="5">
        <f t="shared" ref="AE5:AE47" si="6">SUM(AC5:AD5)</f>
        <v>1499</v>
      </c>
      <c r="AF5" s="5">
        <v>8</v>
      </c>
      <c r="AG5" s="5">
        <v>16</v>
      </c>
      <c r="AH5" s="5">
        <v>273</v>
      </c>
      <c r="AI5" s="5">
        <v>29</v>
      </c>
      <c r="AJ5" s="5">
        <f t="shared" ref="AJ5:AJ47" si="7">SUM(AH5:AI5)</f>
        <v>302</v>
      </c>
      <c r="AK5" s="5">
        <v>5</v>
      </c>
      <c r="AL5" s="5">
        <v>10</v>
      </c>
      <c r="AM5" s="5">
        <v>1975</v>
      </c>
      <c r="AN5" s="5">
        <v>29</v>
      </c>
      <c r="AO5" s="5">
        <f t="shared" ref="AO5:AO47" si="8">SUM(AM5:AN5)</f>
        <v>2004</v>
      </c>
      <c r="AP5" s="5">
        <v>5</v>
      </c>
      <c r="AQ5" s="5">
        <v>28</v>
      </c>
      <c r="AR5" s="5">
        <v>5247</v>
      </c>
      <c r="AS5" s="5">
        <v>113</v>
      </c>
      <c r="AT5" s="5">
        <f t="shared" ref="AT5:AT47" si="9">SUM(AR5:AS5)</f>
        <v>5360</v>
      </c>
      <c r="AU5" s="5">
        <v>11</v>
      </c>
      <c r="AV5" s="5">
        <v>629</v>
      </c>
      <c r="AW5" s="5">
        <v>1801</v>
      </c>
      <c r="AX5" s="5">
        <v>12</v>
      </c>
      <c r="AY5" s="5">
        <f t="shared" ref="AY5:AY47" si="10">SUM(AW5:AX5)</f>
        <v>1813</v>
      </c>
      <c r="AZ5" s="5">
        <v>11</v>
      </c>
      <c r="BA5" s="5">
        <v>12</v>
      </c>
      <c r="BB5" s="5">
        <v>241</v>
      </c>
      <c r="BC5" s="5">
        <v>6</v>
      </c>
      <c r="BD5" s="5">
        <f t="shared" ref="BD5:BD47" si="11">SUM(BB5:BC5)</f>
        <v>247</v>
      </c>
      <c r="BE5" s="5">
        <v>6</v>
      </c>
      <c r="BF5" s="5">
        <v>0</v>
      </c>
      <c r="BG5" s="5">
        <v>0</v>
      </c>
      <c r="BH5" s="5">
        <v>0</v>
      </c>
      <c r="BI5" s="5">
        <f t="shared" ref="BI5:BI47" si="12">SUM(BG5:BH5)</f>
        <v>0</v>
      </c>
      <c r="BJ5" s="5">
        <v>0</v>
      </c>
      <c r="BK5" s="5">
        <v>24</v>
      </c>
      <c r="BL5" s="5">
        <v>247</v>
      </c>
      <c r="BM5" s="5">
        <v>8</v>
      </c>
      <c r="BN5" s="5">
        <f t="shared" ref="BN5:BN47" si="13">SUM(BL5:BM5)</f>
        <v>255</v>
      </c>
      <c r="BO5" s="5">
        <v>4</v>
      </c>
      <c r="BP5" s="5">
        <v>15</v>
      </c>
      <c r="BQ5" s="5">
        <v>733</v>
      </c>
      <c r="BR5" s="5">
        <v>54</v>
      </c>
      <c r="BS5" s="5">
        <f t="shared" ref="BS5:BS30" si="14">SUM(BQ5:BR5)</f>
        <v>787</v>
      </c>
      <c r="BT5" s="5">
        <v>6</v>
      </c>
      <c r="BU5" s="5">
        <v>95</v>
      </c>
      <c r="BV5" s="5">
        <v>4161</v>
      </c>
      <c r="BW5" s="5">
        <v>338</v>
      </c>
      <c r="BX5" s="5">
        <f t="shared" ref="BX5:BX47" si="15">SUM(BV5:BW5)</f>
        <v>4499</v>
      </c>
      <c r="BY5" s="5">
        <v>12</v>
      </c>
      <c r="BZ5" s="5">
        <v>176</v>
      </c>
      <c r="CA5" s="5">
        <v>5446</v>
      </c>
      <c r="CB5" s="5">
        <v>284</v>
      </c>
      <c r="CC5" s="5">
        <f t="shared" ref="CC5:CC47" si="16">SUM(CA5:CB5)</f>
        <v>5730</v>
      </c>
      <c r="CD5" s="5">
        <v>12</v>
      </c>
      <c r="CE5" s="19">
        <v>8</v>
      </c>
      <c r="CF5" s="19">
        <v>176</v>
      </c>
      <c r="CG5" s="5">
        <v>15</v>
      </c>
      <c r="CH5" s="19">
        <f t="shared" ref="CH5:CH47" si="17">SUM(CF5:CG5)</f>
        <v>191</v>
      </c>
      <c r="CI5" s="5">
        <v>12</v>
      </c>
      <c r="CJ5" s="5">
        <v>45</v>
      </c>
      <c r="CK5" s="5">
        <v>1141</v>
      </c>
      <c r="CL5" s="5">
        <v>50</v>
      </c>
      <c r="CM5" s="5">
        <f t="shared" ref="CM5:CM47" si="18">SUM(CK5:CL5)</f>
        <v>1191</v>
      </c>
      <c r="CN5" s="5">
        <v>8</v>
      </c>
      <c r="CO5" s="5">
        <v>49</v>
      </c>
      <c r="CP5" s="5">
        <v>2003</v>
      </c>
      <c r="CQ5" s="5">
        <v>113</v>
      </c>
      <c r="CR5" s="5">
        <f t="shared" ref="CR5:CR47" si="19">SUM(CP5:CQ5)</f>
        <v>2116</v>
      </c>
      <c r="CS5" s="5">
        <v>13</v>
      </c>
      <c r="CT5" s="19">
        <f t="shared" ref="CT5:CT47" si="20">SUM(C5,H5,M5,,R5,W5,AB5,AG5,AL5,AQ5,AV5,BA5,BF5,BK5,BP5,BU5,BZ5,CE5,CJ5,CO5)</f>
        <v>10746</v>
      </c>
      <c r="CU5" s="19">
        <f t="shared" si="0"/>
        <v>35311</v>
      </c>
      <c r="CV5" s="19">
        <f t="shared" si="0"/>
        <v>1302</v>
      </c>
      <c r="CW5" s="19">
        <f t="shared" ref="CW5:CW47" si="21">SUM(CU5,CV5)</f>
        <v>36613</v>
      </c>
      <c r="CX5" s="22">
        <f t="shared" ref="CX5:CX47" si="22">SUM(G5,L5,Q5,V5,AA5,AF5,AK5,AP5,AU5,AZ5,BE5,BJ5,BO5,BT5,BY5,CD5,CI5,CN5,CS5)</f>
        <v>162</v>
      </c>
      <c r="CY5" s="24">
        <v>13</v>
      </c>
    </row>
    <row r="6" spans="1:103" x14ac:dyDescent="0.25">
      <c r="A6" s="5" t="s">
        <v>54</v>
      </c>
      <c r="B6" s="2" t="s">
        <v>25</v>
      </c>
      <c r="C6" s="5">
        <v>2171</v>
      </c>
      <c r="D6" s="5">
        <v>3274</v>
      </c>
      <c r="E6" s="5">
        <v>56</v>
      </c>
      <c r="F6" s="5">
        <f t="shared" si="1"/>
        <v>3330</v>
      </c>
      <c r="G6" s="5">
        <v>12</v>
      </c>
      <c r="H6" s="5">
        <v>871</v>
      </c>
      <c r="I6" s="5">
        <v>4725</v>
      </c>
      <c r="J6" s="5">
        <v>27</v>
      </c>
      <c r="K6" s="5">
        <f t="shared" si="2"/>
        <v>4752</v>
      </c>
      <c r="L6" s="5">
        <v>13</v>
      </c>
      <c r="M6" s="5">
        <v>88</v>
      </c>
      <c r="N6" s="5">
        <v>1292</v>
      </c>
      <c r="O6" s="5">
        <v>26</v>
      </c>
      <c r="P6" s="5">
        <f t="shared" si="3"/>
        <v>1318</v>
      </c>
      <c r="Q6" s="5">
        <v>13</v>
      </c>
      <c r="R6" s="5">
        <v>46</v>
      </c>
      <c r="S6" s="5">
        <v>829</v>
      </c>
      <c r="T6" s="5">
        <v>29</v>
      </c>
      <c r="U6" s="5">
        <f t="shared" si="4"/>
        <v>858</v>
      </c>
      <c r="V6" s="5">
        <v>6</v>
      </c>
      <c r="W6" s="5">
        <v>192</v>
      </c>
      <c r="X6" s="5">
        <v>7836</v>
      </c>
      <c r="Y6" s="5">
        <v>306</v>
      </c>
      <c r="Z6" s="5">
        <f t="shared" si="5"/>
        <v>8142</v>
      </c>
      <c r="AA6" s="5">
        <v>13</v>
      </c>
      <c r="AB6" s="5">
        <v>116</v>
      </c>
      <c r="AC6" s="5">
        <v>2252</v>
      </c>
      <c r="AD6" s="5">
        <v>183</v>
      </c>
      <c r="AE6" s="5">
        <f t="shared" si="6"/>
        <v>2435</v>
      </c>
      <c r="AF6" s="5">
        <v>10</v>
      </c>
      <c r="AG6" s="5">
        <v>0</v>
      </c>
      <c r="AH6" s="5">
        <v>0</v>
      </c>
      <c r="AI6" s="5">
        <v>0</v>
      </c>
      <c r="AJ6" s="5">
        <f t="shared" si="7"/>
        <v>0</v>
      </c>
      <c r="AK6" s="5">
        <v>0</v>
      </c>
      <c r="AL6" s="5">
        <v>11</v>
      </c>
      <c r="AM6" s="5">
        <v>11752</v>
      </c>
      <c r="AN6" s="5">
        <v>71</v>
      </c>
      <c r="AO6" s="5">
        <f t="shared" si="8"/>
        <v>11823</v>
      </c>
      <c r="AP6" s="5">
        <v>3</v>
      </c>
      <c r="AQ6" s="5">
        <v>20</v>
      </c>
      <c r="AR6" s="5">
        <v>5861</v>
      </c>
      <c r="AS6" s="5">
        <v>135</v>
      </c>
      <c r="AT6" s="5">
        <f t="shared" si="9"/>
        <v>5996</v>
      </c>
      <c r="AU6" s="5">
        <v>9</v>
      </c>
      <c r="AV6" s="5">
        <v>1667</v>
      </c>
      <c r="AW6" s="5">
        <v>6303</v>
      </c>
      <c r="AX6" s="5">
        <v>306</v>
      </c>
      <c r="AY6" s="5">
        <f t="shared" si="10"/>
        <v>6609</v>
      </c>
      <c r="AZ6" s="5">
        <v>13</v>
      </c>
      <c r="BA6" s="5">
        <v>7</v>
      </c>
      <c r="BB6" s="5">
        <v>311</v>
      </c>
      <c r="BC6" s="5">
        <v>4</v>
      </c>
      <c r="BD6" s="5">
        <f t="shared" si="11"/>
        <v>315</v>
      </c>
      <c r="BE6" s="5">
        <v>4</v>
      </c>
      <c r="BF6" s="5">
        <v>2</v>
      </c>
      <c r="BG6" s="5">
        <v>22</v>
      </c>
      <c r="BH6" s="5">
        <v>0</v>
      </c>
      <c r="BI6" s="5">
        <f t="shared" si="12"/>
        <v>22</v>
      </c>
      <c r="BJ6" s="5">
        <v>1</v>
      </c>
      <c r="BK6" s="5">
        <v>3</v>
      </c>
      <c r="BL6" s="5">
        <v>118</v>
      </c>
      <c r="BM6" s="5">
        <v>30</v>
      </c>
      <c r="BN6" s="5">
        <f t="shared" si="13"/>
        <v>148</v>
      </c>
      <c r="BO6" s="5">
        <v>3</v>
      </c>
      <c r="BP6" s="5">
        <v>3</v>
      </c>
      <c r="BQ6" s="5">
        <v>73</v>
      </c>
      <c r="BR6" s="5">
        <v>0</v>
      </c>
      <c r="BS6" s="5">
        <f t="shared" si="14"/>
        <v>73</v>
      </c>
      <c r="BT6" s="5">
        <v>2</v>
      </c>
      <c r="BU6" s="5">
        <v>400</v>
      </c>
      <c r="BV6" s="5">
        <v>1157</v>
      </c>
      <c r="BW6" s="5">
        <v>31</v>
      </c>
      <c r="BX6" s="5">
        <f t="shared" si="15"/>
        <v>1188</v>
      </c>
      <c r="BY6" s="5">
        <v>7</v>
      </c>
      <c r="BZ6" s="5">
        <v>152</v>
      </c>
      <c r="CA6" s="5">
        <v>3528</v>
      </c>
      <c r="CB6" s="5">
        <v>300</v>
      </c>
      <c r="CC6" s="5">
        <f t="shared" si="16"/>
        <v>3828</v>
      </c>
      <c r="CD6" s="5">
        <v>12</v>
      </c>
      <c r="CE6" s="19">
        <v>9</v>
      </c>
      <c r="CF6" s="19">
        <v>272</v>
      </c>
      <c r="CG6" s="19">
        <v>14</v>
      </c>
      <c r="CH6" s="19">
        <f t="shared" si="17"/>
        <v>286</v>
      </c>
      <c r="CI6" s="5">
        <v>12</v>
      </c>
      <c r="CJ6" s="5">
        <v>59</v>
      </c>
      <c r="CK6" s="5">
        <v>1474</v>
      </c>
      <c r="CL6" s="5">
        <v>16</v>
      </c>
      <c r="CM6" s="5">
        <f t="shared" si="18"/>
        <v>1490</v>
      </c>
      <c r="CN6" s="5">
        <v>6</v>
      </c>
      <c r="CO6" s="5">
        <v>35</v>
      </c>
      <c r="CP6" s="5">
        <v>819</v>
      </c>
      <c r="CQ6" s="5">
        <v>28</v>
      </c>
      <c r="CR6" s="5">
        <f t="shared" si="19"/>
        <v>847</v>
      </c>
      <c r="CS6" s="5">
        <v>13</v>
      </c>
      <c r="CT6" s="19">
        <f t="shared" si="20"/>
        <v>5852</v>
      </c>
      <c r="CU6" s="19">
        <f t="shared" si="0"/>
        <v>51898</v>
      </c>
      <c r="CV6" s="19">
        <f t="shared" si="0"/>
        <v>1562</v>
      </c>
      <c r="CW6" s="19">
        <f t="shared" si="21"/>
        <v>53460</v>
      </c>
      <c r="CX6" s="22">
        <f t="shared" si="22"/>
        <v>152</v>
      </c>
      <c r="CY6" s="24">
        <v>13</v>
      </c>
    </row>
    <row r="7" spans="1:103" x14ac:dyDescent="0.25">
      <c r="A7" s="5" t="s">
        <v>54</v>
      </c>
      <c r="B7" s="2" t="s">
        <v>26</v>
      </c>
      <c r="C7" s="5">
        <v>5357</v>
      </c>
      <c r="D7" s="5">
        <v>10047</v>
      </c>
      <c r="E7" s="5">
        <v>50</v>
      </c>
      <c r="F7" s="5">
        <f t="shared" si="1"/>
        <v>10097</v>
      </c>
      <c r="G7" s="5">
        <v>15</v>
      </c>
      <c r="H7" s="5">
        <v>714</v>
      </c>
      <c r="I7" s="5">
        <v>1799</v>
      </c>
      <c r="J7" s="5">
        <v>77</v>
      </c>
      <c r="K7" s="5">
        <f t="shared" si="2"/>
        <v>1876</v>
      </c>
      <c r="L7" s="5">
        <v>16</v>
      </c>
      <c r="M7" s="5">
        <v>87</v>
      </c>
      <c r="N7" s="5">
        <v>3770</v>
      </c>
      <c r="O7" s="5">
        <v>106</v>
      </c>
      <c r="P7" s="5">
        <f t="shared" si="3"/>
        <v>3876</v>
      </c>
      <c r="Q7" s="5">
        <v>16</v>
      </c>
      <c r="R7" s="5">
        <v>127</v>
      </c>
      <c r="S7" s="5">
        <v>2950</v>
      </c>
      <c r="T7" s="5">
        <v>50</v>
      </c>
      <c r="U7" s="5">
        <f t="shared" si="4"/>
        <v>3000</v>
      </c>
      <c r="V7" s="5">
        <v>3</v>
      </c>
      <c r="W7" s="5">
        <v>36</v>
      </c>
      <c r="X7" s="5">
        <v>1067</v>
      </c>
      <c r="Y7" s="5">
        <v>91</v>
      </c>
      <c r="Z7" s="5">
        <f t="shared" si="5"/>
        <v>1158</v>
      </c>
      <c r="AA7" s="5">
        <v>11</v>
      </c>
      <c r="AB7" s="5">
        <v>51</v>
      </c>
      <c r="AC7" s="5">
        <v>1130</v>
      </c>
      <c r="AD7" s="5">
        <v>27</v>
      </c>
      <c r="AE7" s="5">
        <f t="shared" si="6"/>
        <v>1157</v>
      </c>
      <c r="AF7" s="5">
        <v>9</v>
      </c>
      <c r="AG7" s="5">
        <v>63</v>
      </c>
      <c r="AH7" s="5">
        <v>615</v>
      </c>
      <c r="AI7" s="5">
        <v>20</v>
      </c>
      <c r="AJ7" s="5">
        <f t="shared" si="7"/>
        <v>635</v>
      </c>
      <c r="AK7" s="5">
        <v>7</v>
      </c>
      <c r="AL7" s="5">
        <v>20</v>
      </c>
      <c r="AM7" s="5">
        <v>3225</v>
      </c>
      <c r="AN7" s="5">
        <v>387</v>
      </c>
      <c r="AO7" s="5">
        <f t="shared" si="8"/>
        <v>3612</v>
      </c>
      <c r="AP7" s="5">
        <v>11</v>
      </c>
      <c r="AQ7" s="5">
        <v>198</v>
      </c>
      <c r="AR7" s="5">
        <v>2978</v>
      </c>
      <c r="AS7" s="5">
        <v>260</v>
      </c>
      <c r="AT7" s="5">
        <f t="shared" si="9"/>
        <v>3238</v>
      </c>
      <c r="AU7" s="5">
        <v>13</v>
      </c>
      <c r="AV7" s="5">
        <v>1540</v>
      </c>
      <c r="AW7" s="5">
        <v>5853</v>
      </c>
      <c r="AX7" s="5">
        <v>146</v>
      </c>
      <c r="AY7" s="5">
        <f t="shared" si="10"/>
        <v>5999</v>
      </c>
      <c r="AZ7" s="5">
        <v>15</v>
      </c>
      <c r="BA7" s="5">
        <v>28</v>
      </c>
      <c r="BB7" s="5">
        <v>5247</v>
      </c>
      <c r="BC7" s="5">
        <v>113</v>
      </c>
      <c r="BD7" s="5">
        <f t="shared" si="11"/>
        <v>5360</v>
      </c>
      <c r="BE7" s="5">
        <v>10</v>
      </c>
      <c r="BF7" s="5">
        <v>0</v>
      </c>
      <c r="BG7" s="5">
        <v>0</v>
      </c>
      <c r="BH7" s="5">
        <v>0</v>
      </c>
      <c r="BI7" s="5">
        <f t="shared" si="12"/>
        <v>0</v>
      </c>
      <c r="BJ7" s="5">
        <v>0</v>
      </c>
      <c r="BK7" s="5">
        <v>1</v>
      </c>
      <c r="BL7" s="5">
        <v>22</v>
      </c>
      <c r="BM7" s="5">
        <v>0</v>
      </c>
      <c r="BN7" s="5">
        <f t="shared" si="13"/>
        <v>22</v>
      </c>
      <c r="BO7" s="5">
        <v>1</v>
      </c>
      <c r="BP7" s="5">
        <v>23</v>
      </c>
      <c r="BQ7" s="5">
        <v>115</v>
      </c>
      <c r="BR7" s="5">
        <v>319</v>
      </c>
      <c r="BS7" s="5">
        <f t="shared" si="14"/>
        <v>434</v>
      </c>
      <c r="BT7" s="5">
        <v>5</v>
      </c>
      <c r="BU7" s="5">
        <v>396</v>
      </c>
      <c r="BV7" s="5">
        <v>3172</v>
      </c>
      <c r="BW7" s="5">
        <v>102</v>
      </c>
      <c r="BX7" s="5">
        <f t="shared" si="15"/>
        <v>3274</v>
      </c>
      <c r="BY7" s="5">
        <v>15</v>
      </c>
      <c r="BZ7" s="5">
        <v>118</v>
      </c>
      <c r="CA7" s="5">
        <v>3033</v>
      </c>
      <c r="CB7" s="5">
        <v>452</v>
      </c>
      <c r="CC7" s="5">
        <f t="shared" si="16"/>
        <v>3485</v>
      </c>
      <c r="CD7" s="5">
        <v>16</v>
      </c>
      <c r="CE7" s="19">
        <v>6</v>
      </c>
      <c r="CF7" s="19">
        <v>152</v>
      </c>
      <c r="CG7" s="19">
        <v>23</v>
      </c>
      <c r="CH7" s="19">
        <f t="shared" si="17"/>
        <v>175</v>
      </c>
      <c r="CI7" s="5">
        <v>16</v>
      </c>
      <c r="CJ7" s="5">
        <v>797</v>
      </c>
      <c r="CK7" s="5">
        <v>3750</v>
      </c>
      <c r="CL7" s="5">
        <v>143</v>
      </c>
      <c r="CM7" s="5">
        <f t="shared" si="18"/>
        <v>3893</v>
      </c>
      <c r="CN7" s="5">
        <v>17</v>
      </c>
      <c r="CO7" s="5">
        <v>29</v>
      </c>
      <c r="CP7" s="5">
        <v>562</v>
      </c>
      <c r="CQ7" s="5">
        <v>333</v>
      </c>
      <c r="CR7" s="5">
        <f t="shared" si="19"/>
        <v>895</v>
      </c>
      <c r="CS7" s="5">
        <v>15</v>
      </c>
      <c r="CT7" s="19">
        <f t="shared" si="20"/>
        <v>9591</v>
      </c>
      <c r="CU7" s="19">
        <f t="shared" si="0"/>
        <v>49487</v>
      </c>
      <c r="CV7" s="19">
        <f t="shared" si="0"/>
        <v>2699</v>
      </c>
      <c r="CW7" s="19">
        <f t="shared" si="21"/>
        <v>52186</v>
      </c>
      <c r="CX7" s="22">
        <f t="shared" si="22"/>
        <v>211</v>
      </c>
      <c r="CY7" s="24">
        <v>18</v>
      </c>
    </row>
    <row r="8" spans="1:103" ht="15.75" x14ac:dyDescent="0.25">
      <c r="A8" s="5" t="s">
        <v>54</v>
      </c>
      <c r="B8" s="3" t="s">
        <v>27</v>
      </c>
      <c r="C8" s="5">
        <v>108</v>
      </c>
      <c r="D8" s="5">
        <v>2111</v>
      </c>
      <c r="E8" s="5">
        <v>909</v>
      </c>
      <c r="F8" s="5">
        <f t="shared" si="1"/>
        <v>3020</v>
      </c>
      <c r="G8" s="5">
        <v>4</v>
      </c>
      <c r="H8" s="5">
        <v>71</v>
      </c>
      <c r="I8" s="5">
        <v>792</v>
      </c>
      <c r="J8" s="5">
        <v>226</v>
      </c>
      <c r="K8" s="5">
        <f t="shared" si="2"/>
        <v>1018</v>
      </c>
      <c r="L8" s="5">
        <v>4</v>
      </c>
      <c r="M8" s="5">
        <v>15</v>
      </c>
      <c r="N8" s="5">
        <v>646</v>
      </c>
      <c r="O8" s="5">
        <v>96</v>
      </c>
      <c r="P8" s="5">
        <f t="shared" si="3"/>
        <v>742</v>
      </c>
      <c r="Q8" s="5">
        <v>4</v>
      </c>
      <c r="R8" s="5">
        <v>80</v>
      </c>
      <c r="S8" s="5">
        <v>1031</v>
      </c>
      <c r="T8" s="5">
        <v>37</v>
      </c>
      <c r="U8" s="5">
        <f t="shared" si="4"/>
        <v>1068</v>
      </c>
      <c r="V8" s="5">
        <v>2</v>
      </c>
      <c r="W8" s="5">
        <v>11</v>
      </c>
      <c r="X8" s="5">
        <v>1177</v>
      </c>
      <c r="Y8" s="5">
        <v>346</v>
      </c>
      <c r="Z8" s="5">
        <f t="shared" si="5"/>
        <v>1523</v>
      </c>
      <c r="AA8" s="5">
        <v>3</v>
      </c>
      <c r="AB8" s="5">
        <v>1</v>
      </c>
      <c r="AC8" s="5">
        <v>35</v>
      </c>
      <c r="AD8" s="5">
        <v>0</v>
      </c>
      <c r="AE8" s="5">
        <f t="shared" si="6"/>
        <v>35</v>
      </c>
      <c r="AF8" s="5">
        <v>1</v>
      </c>
      <c r="AG8" s="5">
        <v>10</v>
      </c>
      <c r="AH8" s="5">
        <v>160</v>
      </c>
      <c r="AI8" s="5">
        <v>0</v>
      </c>
      <c r="AJ8" s="5">
        <f t="shared" si="7"/>
        <v>160</v>
      </c>
      <c r="AK8" s="5">
        <v>1</v>
      </c>
      <c r="AL8" s="5">
        <v>1</v>
      </c>
      <c r="AM8" s="5">
        <v>35</v>
      </c>
      <c r="AN8" s="5">
        <v>2</v>
      </c>
      <c r="AO8" s="5">
        <f t="shared" si="8"/>
        <v>37</v>
      </c>
      <c r="AP8" s="5">
        <v>1</v>
      </c>
      <c r="AQ8" s="5">
        <v>3</v>
      </c>
      <c r="AR8" s="5">
        <v>578</v>
      </c>
      <c r="AS8" s="5">
        <v>6</v>
      </c>
      <c r="AT8" s="5">
        <f t="shared" si="9"/>
        <v>584</v>
      </c>
      <c r="AU8" s="5">
        <v>3</v>
      </c>
      <c r="AV8" s="5">
        <v>450</v>
      </c>
      <c r="AW8" s="5">
        <v>1502</v>
      </c>
      <c r="AX8" s="5">
        <v>57</v>
      </c>
      <c r="AY8" s="5">
        <f t="shared" si="10"/>
        <v>1559</v>
      </c>
      <c r="AZ8" s="5">
        <v>4</v>
      </c>
      <c r="BA8" s="5">
        <v>197</v>
      </c>
      <c r="BB8" s="5">
        <v>2828</v>
      </c>
      <c r="BC8" s="5">
        <v>260</v>
      </c>
      <c r="BD8" s="5">
        <f t="shared" si="11"/>
        <v>3088</v>
      </c>
      <c r="BE8" s="5">
        <v>3</v>
      </c>
      <c r="BF8" s="5">
        <v>5</v>
      </c>
      <c r="BG8" s="5">
        <v>120</v>
      </c>
      <c r="BH8" s="5">
        <v>0</v>
      </c>
      <c r="BI8" s="5">
        <f t="shared" si="12"/>
        <v>120</v>
      </c>
      <c r="BJ8" s="5">
        <v>1</v>
      </c>
      <c r="BK8" s="5">
        <v>5</v>
      </c>
      <c r="BL8" s="5">
        <v>0</v>
      </c>
      <c r="BM8" s="5">
        <v>134</v>
      </c>
      <c r="BN8" s="5">
        <f t="shared" si="13"/>
        <v>134</v>
      </c>
      <c r="BO8" s="5">
        <v>1</v>
      </c>
      <c r="BP8" s="5">
        <v>5</v>
      </c>
      <c r="BQ8" s="5">
        <v>164</v>
      </c>
      <c r="BR8" s="5">
        <v>0</v>
      </c>
      <c r="BS8" s="5">
        <f t="shared" si="14"/>
        <v>164</v>
      </c>
      <c r="BT8" s="5">
        <v>1</v>
      </c>
      <c r="BU8" s="5">
        <v>133</v>
      </c>
      <c r="BV8" s="5">
        <v>1567</v>
      </c>
      <c r="BW8" s="5">
        <v>275</v>
      </c>
      <c r="BX8" s="5">
        <f t="shared" si="15"/>
        <v>1842</v>
      </c>
      <c r="BY8" s="5">
        <v>4</v>
      </c>
      <c r="BZ8" s="5">
        <v>19</v>
      </c>
      <c r="CA8" s="5">
        <v>1370</v>
      </c>
      <c r="CB8" s="5">
        <v>40</v>
      </c>
      <c r="CC8" s="5">
        <f t="shared" si="16"/>
        <v>1410</v>
      </c>
      <c r="CD8" s="5">
        <v>3</v>
      </c>
      <c r="CE8" s="19">
        <v>1</v>
      </c>
      <c r="CF8" s="19">
        <v>69</v>
      </c>
      <c r="CG8" s="5">
        <v>2</v>
      </c>
      <c r="CH8" s="19">
        <f t="shared" si="17"/>
        <v>71</v>
      </c>
      <c r="CI8" s="5">
        <v>3</v>
      </c>
      <c r="CJ8" s="5">
        <v>10</v>
      </c>
      <c r="CK8" s="5">
        <v>280</v>
      </c>
      <c r="CL8" s="5">
        <v>7</v>
      </c>
      <c r="CM8" s="5">
        <f t="shared" si="18"/>
        <v>287</v>
      </c>
      <c r="CN8" s="5">
        <v>3</v>
      </c>
      <c r="CO8" s="5">
        <v>15</v>
      </c>
      <c r="CP8" s="5">
        <v>469</v>
      </c>
      <c r="CQ8" s="5">
        <v>0</v>
      </c>
      <c r="CR8" s="5">
        <f t="shared" si="19"/>
        <v>469</v>
      </c>
      <c r="CS8" s="5">
        <v>4</v>
      </c>
      <c r="CT8" s="19">
        <f t="shared" si="20"/>
        <v>1140</v>
      </c>
      <c r="CU8" s="19">
        <f t="shared" si="0"/>
        <v>14934</v>
      </c>
      <c r="CV8" s="19">
        <f t="shared" si="0"/>
        <v>2397</v>
      </c>
      <c r="CW8" s="19">
        <f t="shared" si="21"/>
        <v>17331</v>
      </c>
      <c r="CX8" s="22">
        <f t="shared" si="22"/>
        <v>50</v>
      </c>
      <c r="CY8" s="24">
        <v>4</v>
      </c>
    </row>
    <row r="9" spans="1:103" s="9" customFormat="1" x14ac:dyDescent="0.25">
      <c r="A9" s="10" t="s">
        <v>70</v>
      </c>
      <c r="B9" s="11"/>
      <c r="C9" s="10">
        <f>SUM(C4:C8)</f>
        <v>22485</v>
      </c>
      <c r="D9" s="10">
        <f t="shared" ref="D9:BO9" si="23">SUM(D4:D8)</f>
        <v>321368</v>
      </c>
      <c r="E9" s="10">
        <f t="shared" si="23"/>
        <v>1163</v>
      </c>
      <c r="F9" s="10">
        <f t="shared" si="23"/>
        <v>322531</v>
      </c>
      <c r="G9" s="10">
        <f t="shared" si="23"/>
        <v>62</v>
      </c>
      <c r="H9" s="10">
        <f t="shared" si="23"/>
        <v>6541</v>
      </c>
      <c r="I9" s="10">
        <f t="shared" si="23"/>
        <v>16680</v>
      </c>
      <c r="J9" s="10">
        <f t="shared" si="23"/>
        <v>426</v>
      </c>
      <c r="K9" s="10">
        <f t="shared" si="23"/>
        <v>17106</v>
      </c>
      <c r="L9" s="10">
        <f t="shared" si="23"/>
        <v>64</v>
      </c>
      <c r="M9" s="10">
        <f t="shared" si="23"/>
        <v>346</v>
      </c>
      <c r="N9" s="10">
        <f t="shared" si="23"/>
        <v>12554</v>
      </c>
      <c r="O9" s="10">
        <f t="shared" si="23"/>
        <v>512</v>
      </c>
      <c r="P9" s="10">
        <f t="shared" si="23"/>
        <v>13066</v>
      </c>
      <c r="Q9" s="10">
        <f t="shared" si="23"/>
        <v>64</v>
      </c>
      <c r="R9" s="10">
        <f t="shared" si="23"/>
        <v>484</v>
      </c>
      <c r="S9" s="10">
        <f t="shared" si="23"/>
        <v>7946</v>
      </c>
      <c r="T9" s="10">
        <f t="shared" si="23"/>
        <v>295</v>
      </c>
      <c r="U9" s="10">
        <f t="shared" si="23"/>
        <v>8241</v>
      </c>
      <c r="V9" s="10">
        <f t="shared" si="23"/>
        <v>25</v>
      </c>
      <c r="W9" s="10">
        <f t="shared" si="23"/>
        <v>390</v>
      </c>
      <c r="X9" s="10">
        <f t="shared" si="23"/>
        <v>14336</v>
      </c>
      <c r="Y9" s="10">
        <f t="shared" si="23"/>
        <v>872</v>
      </c>
      <c r="Z9" s="10">
        <f t="shared" si="23"/>
        <v>15208</v>
      </c>
      <c r="AA9" s="10">
        <f t="shared" si="23"/>
        <v>51</v>
      </c>
      <c r="AB9" s="10">
        <f t="shared" si="23"/>
        <v>446</v>
      </c>
      <c r="AC9" s="10">
        <f t="shared" si="23"/>
        <v>9241</v>
      </c>
      <c r="AD9" s="10">
        <f t="shared" si="23"/>
        <v>372</v>
      </c>
      <c r="AE9" s="10">
        <f t="shared" si="23"/>
        <v>9613</v>
      </c>
      <c r="AF9" s="10">
        <f t="shared" si="23"/>
        <v>39</v>
      </c>
      <c r="AG9" s="10">
        <f t="shared" si="23"/>
        <v>135</v>
      </c>
      <c r="AH9" s="10">
        <f t="shared" si="23"/>
        <v>1862</v>
      </c>
      <c r="AI9" s="10">
        <f t="shared" si="23"/>
        <v>70</v>
      </c>
      <c r="AJ9" s="10">
        <f t="shared" si="23"/>
        <v>1932</v>
      </c>
      <c r="AK9" s="10">
        <f t="shared" si="23"/>
        <v>22</v>
      </c>
      <c r="AL9" s="10">
        <f t="shared" si="23"/>
        <v>79</v>
      </c>
      <c r="AM9" s="10">
        <f t="shared" si="23"/>
        <v>35509</v>
      </c>
      <c r="AN9" s="10">
        <f t="shared" si="23"/>
        <v>597</v>
      </c>
      <c r="AO9" s="10">
        <f t="shared" si="23"/>
        <v>36106</v>
      </c>
      <c r="AP9" s="10">
        <f t="shared" si="23"/>
        <v>32</v>
      </c>
      <c r="AQ9" s="10">
        <f t="shared" si="23"/>
        <v>387</v>
      </c>
      <c r="AR9" s="10">
        <f t="shared" si="23"/>
        <v>28085</v>
      </c>
      <c r="AS9" s="10">
        <f t="shared" si="23"/>
        <v>706</v>
      </c>
      <c r="AT9" s="10">
        <f t="shared" si="23"/>
        <v>28791</v>
      </c>
      <c r="AU9" s="10">
        <f t="shared" si="23"/>
        <v>52</v>
      </c>
      <c r="AV9" s="10">
        <f t="shared" si="23"/>
        <v>9648</v>
      </c>
      <c r="AW9" s="10">
        <f t="shared" si="23"/>
        <v>33721</v>
      </c>
      <c r="AX9" s="10">
        <f t="shared" si="23"/>
        <v>605</v>
      </c>
      <c r="AY9" s="10">
        <f t="shared" si="23"/>
        <v>34326</v>
      </c>
      <c r="AZ9" s="10">
        <f t="shared" si="23"/>
        <v>64</v>
      </c>
      <c r="BA9" s="10">
        <f t="shared" si="23"/>
        <v>259</v>
      </c>
      <c r="BB9" s="10">
        <f t="shared" si="23"/>
        <v>9223</v>
      </c>
      <c r="BC9" s="10">
        <f t="shared" si="23"/>
        <v>412</v>
      </c>
      <c r="BD9" s="10">
        <f t="shared" si="23"/>
        <v>9635</v>
      </c>
      <c r="BE9" s="10">
        <f t="shared" si="23"/>
        <v>33</v>
      </c>
      <c r="BF9" s="10">
        <f t="shared" si="23"/>
        <v>16</v>
      </c>
      <c r="BG9" s="10">
        <f t="shared" si="23"/>
        <v>537</v>
      </c>
      <c r="BH9" s="10">
        <f t="shared" si="23"/>
        <v>33</v>
      </c>
      <c r="BI9" s="10">
        <f t="shared" si="23"/>
        <v>570</v>
      </c>
      <c r="BJ9" s="10">
        <f t="shared" si="23"/>
        <v>5</v>
      </c>
      <c r="BK9" s="10">
        <f t="shared" si="23"/>
        <v>48</v>
      </c>
      <c r="BL9" s="10">
        <f t="shared" si="23"/>
        <v>1017</v>
      </c>
      <c r="BM9" s="10">
        <f t="shared" si="23"/>
        <v>564</v>
      </c>
      <c r="BN9" s="10">
        <f t="shared" si="23"/>
        <v>1581</v>
      </c>
      <c r="BO9" s="10">
        <f t="shared" si="23"/>
        <v>14</v>
      </c>
      <c r="BP9" s="10">
        <f t="shared" ref="BP9:CS9" si="24">SUM(BP4:BP8)</f>
        <v>303</v>
      </c>
      <c r="BQ9" s="10">
        <f t="shared" si="24"/>
        <v>1879</v>
      </c>
      <c r="BR9" s="10">
        <f t="shared" si="24"/>
        <v>435</v>
      </c>
      <c r="BS9" s="10">
        <f t="shared" si="24"/>
        <v>2314</v>
      </c>
      <c r="BT9" s="10">
        <f t="shared" si="24"/>
        <v>25</v>
      </c>
      <c r="BU9" s="10">
        <f t="shared" si="24"/>
        <v>2145</v>
      </c>
      <c r="BV9" s="10">
        <f t="shared" si="24"/>
        <v>21677</v>
      </c>
      <c r="BW9" s="10">
        <f t="shared" si="24"/>
        <v>1025</v>
      </c>
      <c r="BX9" s="10">
        <f t="shared" si="24"/>
        <v>22702</v>
      </c>
      <c r="BY9" s="10">
        <f t="shared" si="24"/>
        <v>57</v>
      </c>
      <c r="BZ9" s="10">
        <f t="shared" si="24"/>
        <v>690</v>
      </c>
      <c r="CA9" s="10">
        <f t="shared" si="24"/>
        <v>25740</v>
      </c>
      <c r="CB9" s="10">
        <f t="shared" si="24"/>
        <v>1939</v>
      </c>
      <c r="CC9" s="10">
        <f t="shared" si="24"/>
        <v>27679</v>
      </c>
      <c r="CD9" s="10">
        <f t="shared" si="24"/>
        <v>62</v>
      </c>
      <c r="CE9" s="10">
        <f t="shared" si="24"/>
        <v>35</v>
      </c>
      <c r="CF9" s="10">
        <f t="shared" si="24"/>
        <v>1287</v>
      </c>
      <c r="CG9" s="10">
        <f t="shared" si="24"/>
        <v>97</v>
      </c>
      <c r="CH9" s="10">
        <f t="shared" si="24"/>
        <v>1384</v>
      </c>
      <c r="CI9" s="10">
        <f t="shared" si="24"/>
        <v>62</v>
      </c>
      <c r="CJ9" s="10">
        <f t="shared" si="24"/>
        <v>1032</v>
      </c>
      <c r="CK9" s="10">
        <f t="shared" si="24"/>
        <v>9725</v>
      </c>
      <c r="CL9" s="10">
        <f t="shared" si="24"/>
        <v>335</v>
      </c>
      <c r="CM9" s="10">
        <f t="shared" si="24"/>
        <v>10060</v>
      </c>
      <c r="CN9" s="10">
        <f t="shared" si="24"/>
        <v>53</v>
      </c>
      <c r="CO9" s="10">
        <f t="shared" si="24"/>
        <v>441</v>
      </c>
      <c r="CP9" s="10">
        <f t="shared" si="24"/>
        <v>6162</v>
      </c>
      <c r="CQ9" s="10">
        <f t="shared" si="24"/>
        <v>657</v>
      </c>
      <c r="CR9" s="10">
        <f t="shared" si="24"/>
        <v>6819</v>
      </c>
      <c r="CS9" s="10">
        <f t="shared" si="24"/>
        <v>64</v>
      </c>
      <c r="CT9" s="10">
        <f t="shared" ref="CT9" si="25">SUM(CT4:CT8)</f>
        <v>45910</v>
      </c>
      <c r="CU9" s="10">
        <f t="shared" ref="CU9" si="26">SUM(CU4:CU8)</f>
        <v>558549</v>
      </c>
      <c r="CV9" s="10">
        <f t="shared" ref="CV9" si="27">SUM(CV4:CV8)</f>
        <v>11115</v>
      </c>
      <c r="CW9" s="10">
        <f t="shared" ref="CW9" si="28">SUM(CW4:CW8)</f>
        <v>569664</v>
      </c>
      <c r="CX9" s="10">
        <f t="shared" ref="CX9" si="29">SUM(CX4:CX8)</f>
        <v>850</v>
      </c>
      <c r="CY9" s="23">
        <v>70</v>
      </c>
    </row>
    <row r="10" spans="1:103" x14ac:dyDescent="0.25">
      <c r="A10" s="5" t="s">
        <v>55</v>
      </c>
      <c r="B10" s="2" t="s">
        <v>28</v>
      </c>
      <c r="C10" s="5">
        <v>11468</v>
      </c>
      <c r="D10" s="5">
        <v>2600279</v>
      </c>
      <c r="E10" s="5">
        <v>2759</v>
      </c>
      <c r="F10" s="5">
        <f t="shared" si="1"/>
        <v>2603038</v>
      </c>
      <c r="G10" s="5">
        <v>44</v>
      </c>
      <c r="H10" s="5">
        <v>792</v>
      </c>
      <c r="I10" s="5">
        <v>7887</v>
      </c>
      <c r="J10" s="5">
        <v>348</v>
      </c>
      <c r="K10" s="5">
        <f t="shared" si="2"/>
        <v>8235</v>
      </c>
      <c r="L10" s="5">
        <v>36</v>
      </c>
      <c r="M10" s="5">
        <v>302</v>
      </c>
      <c r="N10" s="5">
        <v>13611</v>
      </c>
      <c r="O10" s="5">
        <v>525</v>
      </c>
      <c r="P10" s="5">
        <f t="shared" si="3"/>
        <v>14136</v>
      </c>
      <c r="Q10" s="5">
        <v>43</v>
      </c>
      <c r="R10" s="5">
        <v>265</v>
      </c>
      <c r="S10" s="5">
        <v>6624</v>
      </c>
      <c r="T10" s="5">
        <v>210</v>
      </c>
      <c r="U10" s="5">
        <f t="shared" si="4"/>
        <v>6834</v>
      </c>
      <c r="V10" s="5">
        <v>28</v>
      </c>
      <c r="W10" s="5">
        <v>300</v>
      </c>
      <c r="X10" s="5">
        <v>15301</v>
      </c>
      <c r="Y10" s="5">
        <v>667</v>
      </c>
      <c r="Z10" s="5">
        <f t="shared" si="5"/>
        <v>15968</v>
      </c>
      <c r="AA10" s="5">
        <v>40</v>
      </c>
      <c r="AB10" s="5">
        <v>835</v>
      </c>
      <c r="AC10" s="5">
        <v>21471</v>
      </c>
      <c r="AD10" s="5">
        <v>1019</v>
      </c>
      <c r="AE10" s="5">
        <f t="shared" si="6"/>
        <v>22490</v>
      </c>
      <c r="AF10" s="5">
        <v>41</v>
      </c>
      <c r="AG10" s="5">
        <v>164</v>
      </c>
      <c r="AH10" s="5">
        <v>2418</v>
      </c>
      <c r="AI10" s="5">
        <v>72</v>
      </c>
      <c r="AJ10" s="5">
        <f t="shared" si="7"/>
        <v>2490</v>
      </c>
      <c r="AK10" s="5">
        <v>18</v>
      </c>
      <c r="AL10" s="5">
        <v>21</v>
      </c>
      <c r="AM10" s="5">
        <v>15410</v>
      </c>
      <c r="AN10" s="5">
        <v>757</v>
      </c>
      <c r="AO10" s="5">
        <f t="shared" si="8"/>
        <v>16167</v>
      </c>
      <c r="AP10" s="5">
        <v>18</v>
      </c>
      <c r="AQ10" s="5">
        <v>50</v>
      </c>
      <c r="AR10" s="5">
        <v>41233</v>
      </c>
      <c r="AS10" s="5">
        <v>1286</v>
      </c>
      <c r="AT10" s="5">
        <f t="shared" si="9"/>
        <v>42519</v>
      </c>
      <c r="AU10" s="5">
        <v>23</v>
      </c>
      <c r="AV10" s="5">
        <v>2635</v>
      </c>
      <c r="AW10" s="5">
        <v>30299</v>
      </c>
      <c r="AX10" s="5">
        <v>800</v>
      </c>
      <c r="AY10" s="5">
        <f t="shared" si="10"/>
        <v>31099</v>
      </c>
      <c r="AZ10" s="5">
        <v>44</v>
      </c>
      <c r="BA10" s="5">
        <v>53</v>
      </c>
      <c r="BB10" s="5">
        <v>2128</v>
      </c>
      <c r="BC10" s="5">
        <v>118</v>
      </c>
      <c r="BD10" s="5">
        <f t="shared" si="11"/>
        <v>2246</v>
      </c>
      <c r="BE10" s="5">
        <v>23</v>
      </c>
      <c r="BF10" s="5">
        <v>32</v>
      </c>
      <c r="BG10" s="5">
        <v>700</v>
      </c>
      <c r="BH10" s="5">
        <v>27</v>
      </c>
      <c r="BI10" s="5">
        <f t="shared" si="12"/>
        <v>727</v>
      </c>
      <c r="BJ10" s="5">
        <v>6</v>
      </c>
      <c r="BK10" s="5">
        <v>27</v>
      </c>
      <c r="BL10" s="5">
        <v>738</v>
      </c>
      <c r="BM10" s="5">
        <v>69</v>
      </c>
      <c r="BN10" s="5">
        <f t="shared" si="13"/>
        <v>807</v>
      </c>
      <c r="BO10" s="5">
        <v>14</v>
      </c>
      <c r="BP10" s="5">
        <v>106</v>
      </c>
      <c r="BQ10" s="5">
        <v>2803</v>
      </c>
      <c r="BR10" s="5">
        <v>229</v>
      </c>
      <c r="BS10" s="5">
        <f t="shared" si="14"/>
        <v>3032</v>
      </c>
      <c r="BT10" s="5">
        <v>22</v>
      </c>
      <c r="BU10" s="5">
        <v>667</v>
      </c>
      <c r="BV10" s="5">
        <v>10031</v>
      </c>
      <c r="BW10" s="5">
        <v>322</v>
      </c>
      <c r="BX10" s="5">
        <f t="shared" si="15"/>
        <v>10353</v>
      </c>
      <c r="BY10" s="5">
        <v>34</v>
      </c>
      <c r="BZ10" s="5">
        <v>402</v>
      </c>
      <c r="CA10" s="5">
        <v>23563</v>
      </c>
      <c r="CB10" s="5">
        <v>1537</v>
      </c>
      <c r="CC10" s="5">
        <f t="shared" si="16"/>
        <v>25100</v>
      </c>
      <c r="CD10" s="5">
        <v>44</v>
      </c>
      <c r="CE10" s="5">
        <v>124</v>
      </c>
      <c r="CF10" s="5">
        <v>6774</v>
      </c>
      <c r="CG10" s="5">
        <v>399</v>
      </c>
      <c r="CH10" s="19">
        <f t="shared" si="17"/>
        <v>7173</v>
      </c>
      <c r="CI10" s="5">
        <v>28</v>
      </c>
      <c r="CJ10" s="5">
        <v>186</v>
      </c>
      <c r="CK10" s="5">
        <v>3742</v>
      </c>
      <c r="CL10" s="5">
        <v>128</v>
      </c>
      <c r="CM10" s="5">
        <f t="shared" si="18"/>
        <v>3870</v>
      </c>
      <c r="CN10" s="5">
        <v>25</v>
      </c>
      <c r="CO10" s="5">
        <v>1386</v>
      </c>
      <c r="CP10" s="5">
        <v>40345</v>
      </c>
      <c r="CQ10" s="5">
        <v>1125</v>
      </c>
      <c r="CR10" s="5">
        <f t="shared" si="19"/>
        <v>41470</v>
      </c>
      <c r="CS10" s="5">
        <v>28</v>
      </c>
      <c r="CT10" s="19">
        <f t="shared" si="20"/>
        <v>19815</v>
      </c>
      <c r="CU10" s="19">
        <f t="shared" si="0"/>
        <v>2845357</v>
      </c>
      <c r="CV10" s="19">
        <f t="shared" si="0"/>
        <v>12397</v>
      </c>
      <c r="CW10" s="19">
        <f t="shared" si="21"/>
        <v>2857754</v>
      </c>
      <c r="CX10" s="22">
        <f t="shared" si="22"/>
        <v>559</v>
      </c>
      <c r="CY10" s="24">
        <v>44</v>
      </c>
    </row>
    <row r="11" spans="1:103" x14ac:dyDescent="0.25">
      <c r="A11" s="5" t="s">
        <v>55</v>
      </c>
      <c r="B11" s="2" t="s">
        <v>29</v>
      </c>
      <c r="C11" s="5">
        <v>1712</v>
      </c>
      <c r="D11" s="5">
        <v>55015</v>
      </c>
      <c r="E11" s="5">
        <v>377</v>
      </c>
      <c r="F11" s="5">
        <f t="shared" si="1"/>
        <v>55392</v>
      </c>
      <c r="G11" s="5">
        <v>14</v>
      </c>
      <c r="H11" s="5">
        <v>769</v>
      </c>
      <c r="I11" s="5">
        <v>6390</v>
      </c>
      <c r="J11" s="5">
        <v>256</v>
      </c>
      <c r="K11" s="5">
        <f t="shared" si="2"/>
        <v>6646</v>
      </c>
      <c r="L11" s="5">
        <v>15</v>
      </c>
      <c r="M11" s="5">
        <v>134</v>
      </c>
      <c r="N11" s="5">
        <v>3975</v>
      </c>
      <c r="O11" s="5">
        <v>173</v>
      </c>
      <c r="P11" s="5">
        <f t="shared" si="3"/>
        <v>4148</v>
      </c>
      <c r="Q11" s="5">
        <v>17</v>
      </c>
      <c r="R11" s="5">
        <v>357</v>
      </c>
      <c r="S11" s="5">
        <v>6259</v>
      </c>
      <c r="T11" s="5">
        <v>241</v>
      </c>
      <c r="U11" s="5">
        <f t="shared" si="4"/>
        <v>6500</v>
      </c>
      <c r="V11" s="5">
        <v>14</v>
      </c>
      <c r="W11" s="5">
        <v>214</v>
      </c>
      <c r="X11" s="5">
        <v>7512</v>
      </c>
      <c r="Y11" s="5">
        <v>259</v>
      </c>
      <c r="Z11" s="5">
        <f t="shared" si="5"/>
        <v>7771</v>
      </c>
      <c r="AA11" s="5">
        <v>17</v>
      </c>
      <c r="AB11" s="5">
        <v>88</v>
      </c>
      <c r="AC11" s="5">
        <v>2462</v>
      </c>
      <c r="AD11" s="5">
        <v>131</v>
      </c>
      <c r="AE11" s="5">
        <f t="shared" si="6"/>
        <v>2593</v>
      </c>
      <c r="AF11" s="5">
        <v>13</v>
      </c>
      <c r="AG11" s="5">
        <v>41</v>
      </c>
      <c r="AH11" s="5">
        <v>1318</v>
      </c>
      <c r="AI11" s="5">
        <v>37</v>
      </c>
      <c r="AJ11" s="5">
        <f t="shared" si="7"/>
        <v>1355</v>
      </c>
      <c r="AK11" s="5">
        <v>8</v>
      </c>
      <c r="AL11" s="5">
        <v>25</v>
      </c>
      <c r="AM11" s="5">
        <v>7867</v>
      </c>
      <c r="AN11" s="5">
        <v>158</v>
      </c>
      <c r="AO11" s="5">
        <f t="shared" si="8"/>
        <v>8025</v>
      </c>
      <c r="AP11" s="5">
        <v>15</v>
      </c>
      <c r="AQ11" s="5">
        <v>31</v>
      </c>
      <c r="AR11" s="5">
        <v>6976</v>
      </c>
      <c r="AS11" s="5">
        <v>160</v>
      </c>
      <c r="AT11" s="5">
        <f t="shared" si="9"/>
        <v>7136</v>
      </c>
      <c r="AU11" s="5">
        <v>11</v>
      </c>
      <c r="AV11" s="5">
        <v>6678</v>
      </c>
      <c r="AW11" s="5">
        <v>18248</v>
      </c>
      <c r="AX11" s="5">
        <v>209</v>
      </c>
      <c r="AY11" s="5">
        <f t="shared" si="10"/>
        <v>18457</v>
      </c>
      <c r="AZ11" s="5">
        <v>16</v>
      </c>
      <c r="BA11" s="5">
        <v>21</v>
      </c>
      <c r="BB11" s="5">
        <v>1038</v>
      </c>
      <c r="BC11" s="5">
        <v>18</v>
      </c>
      <c r="BD11" s="5">
        <f t="shared" si="11"/>
        <v>1056</v>
      </c>
      <c r="BE11" s="5">
        <v>5</v>
      </c>
      <c r="BF11" s="5">
        <v>13</v>
      </c>
      <c r="BG11" s="5">
        <v>542</v>
      </c>
      <c r="BH11" s="5">
        <v>22</v>
      </c>
      <c r="BI11" s="5">
        <f t="shared" si="12"/>
        <v>564</v>
      </c>
      <c r="BJ11" s="5">
        <v>4</v>
      </c>
      <c r="BK11" s="5">
        <v>16</v>
      </c>
      <c r="BL11" s="5">
        <v>1083</v>
      </c>
      <c r="BM11" s="5">
        <v>26</v>
      </c>
      <c r="BN11" s="5">
        <f t="shared" si="13"/>
        <v>1109</v>
      </c>
      <c r="BO11" s="5">
        <v>9</v>
      </c>
      <c r="BP11" s="5">
        <v>28</v>
      </c>
      <c r="BQ11" s="5">
        <v>3485</v>
      </c>
      <c r="BR11" s="5">
        <v>78</v>
      </c>
      <c r="BS11" s="5">
        <f t="shared" si="14"/>
        <v>3563</v>
      </c>
      <c r="BT11" s="5">
        <v>8</v>
      </c>
      <c r="BU11" s="5">
        <v>274</v>
      </c>
      <c r="BV11" s="5">
        <v>3830</v>
      </c>
      <c r="BW11" s="5">
        <v>238</v>
      </c>
      <c r="BX11" s="5">
        <f t="shared" si="15"/>
        <v>4068</v>
      </c>
      <c r="BY11" s="5">
        <v>17</v>
      </c>
      <c r="BZ11" s="5">
        <v>139</v>
      </c>
      <c r="CA11" s="5">
        <v>11203</v>
      </c>
      <c r="CB11" s="5">
        <v>283</v>
      </c>
      <c r="CC11" s="5">
        <f t="shared" si="16"/>
        <v>11486</v>
      </c>
      <c r="CD11" s="5">
        <v>17</v>
      </c>
      <c r="CE11" s="5">
        <v>107</v>
      </c>
      <c r="CF11" s="5">
        <v>4729</v>
      </c>
      <c r="CG11" s="5">
        <v>256</v>
      </c>
      <c r="CH11" s="19">
        <f t="shared" si="17"/>
        <v>4985</v>
      </c>
      <c r="CI11" s="5">
        <v>13</v>
      </c>
      <c r="CJ11" s="5">
        <v>150</v>
      </c>
      <c r="CK11" s="5">
        <v>5496</v>
      </c>
      <c r="CL11" s="5">
        <v>147</v>
      </c>
      <c r="CM11" s="5">
        <f t="shared" si="18"/>
        <v>5643</v>
      </c>
      <c r="CN11" s="5">
        <v>16</v>
      </c>
      <c r="CO11" s="5">
        <v>442</v>
      </c>
      <c r="CP11" s="5">
        <v>16835</v>
      </c>
      <c r="CQ11" s="5">
        <v>441</v>
      </c>
      <c r="CR11" s="5">
        <f t="shared" si="19"/>
        <v>17276</v>
      </c>
      <c r="CS11" s="5">
        <v>12</v>
      </c>
      <c r="CT11" s="19">
        <f t="shared" si="20"/>
        <v>11239</v>
      </c>
      <c r="CU11" s="19">
        <f t="shared" si="0"/>
        <v>164263</v>
      </c>
      <c r="CV11" s="19">
        <f t="shared" si="0"/>
        <v>3510</v>
      </c>
      <c r="CW11" s="19">
        <f t="shared" si="21"/>
        <v>167773</v>
      </c>
      <c r="CX11" s="22">
        <f t="shared" si="22"/>
        <v>241</v>
      </c>
      <c r="CY11" s="24">
        <v>18</v>
      </c>
    </row>
    <row r="12" spans="1:103" x14ac:dyDescent="0.25">
      <c r="A12" s="5" t="s">
        <v>55</v>
      </c>
      <c r="B12" s="2" t="s">
        <v>30</v>
      </c>
      <c r="C12" s="5">
        <v>20</v>
      </c>
      <c r="D12" s="5">
        <v>189</v>
      </c>
      <c r="E12" s="5">
        <v>0</v>
      </c>
      <c r="F12" s="5">
        <f t="shared" si="1"/>
        <v>189</v>
      </c>
      <c r="G12" s="5">
        <v>1</v>
      </c>
      <c r="H12" s="5">
        <v>48</v>
      </c>
      <c r="I12" s="5">
        <v>82</v>
      </c>
      <c r="J12" s="5">
        <v>0</v>
      </c>
      <c r="K12" s="5">
        <f t="shared" si="2"/>
        <v>82</v>
      </c>
      <c r="L12" s="5">
        <v>1</v>
      </c>
      <c r="M12" s="5">
        <v>2</v>
      </c>
      <c r="N12" s="5">
        <v>74</v>
      </c>
      <c r="O12" s="5">
        <v>6</v>
      </c>
      <c r="P12" s="5">
        <f t="shared" si="3"/>
        <v>80</v>
      </c>
      <c r="Q12" s="5">
        <v>1</v>
      </c>
      <c r="R12" s="5">
        <v>0</v>
      </c>
      <c r="S12" s="5">
        <v>0</v>
      </c>
      <c r="T12" s="5">
        <v>0</v>
      </c>
      <c r="U12" s="5">
        <f t="shared" si="4"/>
        <v>0</v>
      </c>
      <c r="V12" s="5">
        <v>0</v>
      </c>
      <c r="W12" s="5">
        <v>7</v>
      </c>
      <c r="X12" s="5">
        <v>302</v>
      </c>
      <c r="Y12" s="5">
        <v>0</v>
      </c>
      <c r="Z12" s="5">
        <f t="shared" si="5"/>
        <v>302</v>
      </c>
      <c r="AA12" s="5">
        <v>1</v>
      </c>
      <c r="AB12" s="5">
        <v>4</v>
      </c>
      <c r="AC12" s="5">
        <v>100</v>
      </c>
      <c r="AD12" s="5"/>
      <c r="AE12" s="5">
        <f t="shared" si="6"/>
        <v>100</v>
      </c>
      <c r="AF12" s="5">
        <v>1</v>
      </c>
      <c r="AG12" s="5">
        <v>8</v>
      </c>
      <c r="AH12" s="5">
        <v>320</v>
      </c>
      <c r="AI12" s="5">
        <v>5</v>
      </c>
      <c r="AJ12" s="5">
        <f t="shared" si="7"/>
        <v>325</v>
      </c>
      <c r="AK12" s="5">
        <v>1</v>
      </c>
      <c r="AL12" s="5"/>
      <c r="AM12" s="5"/>
      <c r="AN12" s="5"/>
      <c r="AO12" s="5">
        <f t="shared" si="8"/>
        <v>0</v>
      </c>
      <c r="AP12" s="5">
        <v>0</v>
      </c>
      <c r="AQ12" s="5">
        <v>2</v>
      </c>
      <c r="AR12" s="5">
        <v>1000</v>
      </c>
      <c r="AS12" s="5">
        <v>6</v>
      </c>
      <c r="AT12" s="5">
        <f t="shared" si="9"/>
        <v>1006</v>
      </c>
      <c r="AU12" s="5">
        <v>1</v>
      </c>
      <c r="AV12" s="5">
        <v>274</v>
      </c>
      <c r="AW12" s="5">
        <v>345</v>
      </c>
      <c r="AX12" s="5">
        <v>0</v>
      </c>
      <c r="AY12" s="5">
        <f t="shared" si="10"/>
        <v>345</v>
      </c>
      <c r="AZ12" s="5">
        <v>1</v>
      </c>
      <c r="BA12" s="5">
        <v>1</v>
      </c>
      <c r="BB12" s="5">
        <v>47</v>
      </c>
      <c r="BC12" s="5">
        <v>5</v>
      </c>
      <c r="BD12" s="5">
        <f t="shared" si="11"/>
        <v>52</v>
      </c>
      <c r="BE12" s="5">
        <v>1</v>
      </c>
      <c r="BF12" s="5">
        <v>4</v>
      </c>
      <c r="BG12" s="5">
        <v>70</v>
      </c>
      <c r="BH12" s="5"/>
      <c r="BI12" s="5">
        <f t="shared" si="12"/>
        <v>70</v>
      </c>
      <c r="BJ12" s="5">
        <v>1</v>
      </c>
      <c r="BK12" s="5"/>
      <c r="BL12" s="5"/>
      <c r="BM12" s="5"/>
      <c r="BN12" s="5">
        <f t="shared" si="13"/>
        <v>0</v>
      </c>
      <c r="BO12" s="5"/>
      <c r="BP12" s="5"/>
      <c r="BQ12" s="5"/>
      <c r="BR12" s="5"/>
      <c r="BS12" s="5">
        <f t="shared" si="14"/>
        <v>0</v>
      </c>
      <c r="BT12" s="5"/>
      <c r="BU12" s="5">
        <v>10</v>
      </c>
      <c r="BV12" s="5">
        <v>100</v>
      </c>
      <c r="BW12" s="5">
        <v>5</v>
      </c>
      <c r="BX12" s="5">
        <f t="shared" si="15"/>
        <v>105</v>
      </c>
      <c r="BY12" s="5">
        <v>1</v>
      </c>
      <c r="BZ12" s="5">
        <v>11</v>
      </c>
      <c r="CA12" s="5">
        <v>286</v>
      </c>
      <c r="CB12" s="5">
        <v>55</v>
      </c>
      <c r="CC12" s="5">
        <f t="shared" si="16"/>
        <v>341</v>
      </c>
      <c r="CD12" s="5">
        <v>1</v>
      </c>
      <c r="CE12" s="5">
        <v>6</v>
      </c>
      <c r="CF12" s="5">
        <v>127</v>
      </c>
      <c r="CG12" s="5">
        <v>0</v>
      </c>
      <c r="CH12" s="19">
        <f t="shared" si="17"/>
        <v>127</v>
      </c>
      <c r="CI12" s="5">
        <v>1</v>
      </c>
      <c r="CJ12" s="5">
        <v>2</v>
      </c>
      <c r="CK12" s="5">
        <v>30</v>
      </c>
      <c r="CL12" s="5">
        <v>5</v>
      </c>
      <c r="CM12" s="5">
        <f t="shared" si="18"/>
        <v>35</v>
      </c>
      <c r="CN12" s="5">
        <v>1</v>
      </c>
      <c r="CO12" s="5">
        <v>56</v>
      </c>
      <c r="CP12" s="5">
        <v>1422</v>
      </c>
      <c r="CQ12" s="5">
        <v>10</v>
      </c>
      <c r="CR12" s="5">
        <f t="shared" si="19"/>
        <v>1432</v>
      </c>
      <c r="CS12" s="5">
        <v>1</v>
      </c>
      <c r="CT12" s="19">
        <f t="shared" si="20"/>
        <v>455</v>
      </c>
      <c r="CU12" s="19">
        <f t="shared" si="0"/>
        <v>4494</v>
      </c>
      <c r="CV12" s="19">
        <f t="shared" si="0"/>
        <v>97</v>
      </c>
      <c r="CW12" s="19">
        <f t="shared" si="21"/>
        <v>4591</v>
      </c>
      <c r="CX12" s="22">
        <f t="shared" si="22"/>
        <v>15</v>
      </c>
      <c r="CY12" s="24">
        <v>1</v>
      </c>
    </row>
    <row r="13" spans="1:103" s="9" customFormat="1" x14ac:dyDescent="0.25">
      <c r="A13" s="10" t="s">
        <v>71</v>
      </c>
      <c r="B13" s="11"/>
      <c r="C13" s="10">
        <f>SUM(C10:C12)</f>
        <v>13200</v>
      </c>
      <c r="D13" s="10">
        <f t="shared" ref="D13:BO13" si="30">SUM(D10:D12)</f>
        <v>2655483</v>
      </c>
      <c r="E13" s="10">
        <f t="shared" si="30"/>
        <v>3136</v>
      </c>
      <c r="F13" s="10">
        <f t="shared" si="30"/>
        <v>2658619</v>
      </c>
      <c r="G13" s="10">
        <f t="shared" si="30"/>
        <v>59</v>
      </c>
      <c r="H13" s="10">
        <f t="shared" si="30"/>
        <v>1609</v>
      </c>
      <c r="I13" s="10">
        <f t="shared" si="30"/>
        <v>14359</v>
      </c>
      <c r="J13" s="10">
        <f t="shared" si="30"/>
        <v>604</v>
      </c>
      <c r="K13" s="10">
        <f t="shared" si="30"/>
        <v>14963</v>
      </c>
      <c r="L13" s="10">
        <f t="shared" si="30"/>
        <v>52</v>
      </c>
      <c r="M13" s="10">
        <f t="shared" si="30"/>
        <v>438</v>
      </c>
      <c r="N13" s="10">
        <f t="shared" si="30"/>
        <v>17660</v>
      </c>
      <c r="O13" s="10">
        <f t="shared" si="30"/>
        <v>704</v>
      </c>
      <c r="P13" s="10">
        <f t="shared" si="30"/>
        <v>18364</v>
      </c>
      <c r="Q13" s="10">
        <f t="shared" si="30"/>
        <v>61</v>
      </c>
      <c r="R13" s="10">
        <f t="shared" si="30"/>
        <v>622</v>
      </c>
      <c r="S13" s="10">
        <f t="shared" si="30"/>
        <v>12883</v>
      </c>
      <c r="T13" s="10">
        <f t="shared" si="30"/>
        <v>451</v>
      </c>
      <c r="U13" s="10">
        <f t="shared" si="30"/>
        <v>13334</v>
      </c>
      <c r="V13" s="10">
        <f t="shared" si="30"/>
        <v>42</v>
      </c>
      <c r="W13" s="10">
        <f t="shared" si="30"/>
        <v>521</v>
      </c>
      <c r="X13" s="10">
        <f t="shared" si="30"/>
        <v>23115</v>
      </c>
      <c r="Y13" s="10">
        <f t="shared" si="30"/>
        <v>926</v>
      </c>
      <c r="Z13" s="10">
        <f t="shared" si="30"/>
        <v>24041</v>
      </c>
      <c r="AA13" s="10">
        <f t="shared" si="30"/>
        <v>58</v>
      </c>
      <c r="AB13" s="10">
        <f t="shared" si="30"/>
        <v>927</v>
      </c>
      <c r="AC13" s="10">
        <f t="shared" si="30"/>
        <v>24033</v>
      </c>
      <c r="AD13" s="10">
        <f t="shared" si="30"/>
        <v>1150</v>
      </c>
      <c r="AE13" s="10">
        <f t="shared" si="30"/>
        <v>25183</v>
      </c>
      <c r="AF13" s="10">
        <f t="shared" si="30"/>
        <v>55</v>
      </c>
      <c r="AG13" s="10">
        <f t="shared" si="30"/>
        <v>213</v>
      </c>
      <c r="AH13" s="10">
        <f t="shared" si="30"/>
        <v>4056</v>
      </c>
      <c r="AI13" s="10">
        <f t="shared" si="30"/>
        <v>114</v>
      </c>
      <c r="AJ13" s="10">
        <f t="shared" si="30"/>
        <v>4170</v>
      </c>
      <c r="AK13" s="10">
        <f t="shared" si="30"/>
        <v>27</v>
      </c>
      <c r="AL13" s="10">
        <f t="shared" si="30"/>
        <v>46</v>
      </c>
      <c r="AM13" s="10">
        <f t="shared" si="30"/>
        <v>23277</v>
      </c>
      <c r="AN13" s="10">
        <f t="shared" si="30"/>
        <v>915</v>
      </c>
      <c r="AO13" s="10">
        <f t="shared" si="30"/>
        <v>24192</v>
      </c>
      <c r="AP13" s="10">
        <f t="shared" si="30"/>
        <v>33</v>
      </c>
      <c r="AQ13" s="10">
        <f t="shared" si="30"/>
        <v>83</v>
      </c>
      <c r="AR13" s="10">
        <f t="shared" si="30"/>
        <v>49209</v>
      </c>
      <c r="AS13" s="10">
        <f t="shared" si="30"/>
        <v>1452</v>
      </c>
      <c r="AT13" s="10">
        <f t="shared" si="30"/>
        <v>50661</v>
      </c>
      <c r="AU13" s="10">
        <f t="shared" si="30"/>
        <v>35</v>
      </c>
      <c r="AV13" s="10">
        <f t="shared" si="30"/>
        <v>9587</v>
      </c>
      <c r="AW13" s="10">
        <f t="shared" si="30"/>
        <v>48892</v>
      </c>
      <c r="AX13" s="10">
        <f t="shared" si="30"/>
        <v>1009</v>
      </c>
      <c r="AY13" s="10">
        <f t="shared" si="30"/>
        <v>49901</v>
      </c>
      <c r="AZ13" s="10">
        <f t="shared" si="30"/>
        <v>61</v>
      </c>
      <c r="BA13" s="10">
        <f t="shared" si="30"/>
        <v>75</v>
      </c>
      <c r="BB13" s="10">
        <f t="shared" si="30"/>
        <v>3213</v>
      </c>
      <c r="BC13" s="10">
        <f t="shared" si="30"/>
        <v>141</v>
      </c>
      <c r="BD13" s="10">
        <f t="shared" si="30"/>
        <v>3354</v>
      </c>
      <c r="BE13" s="10">
        <f t="shared" si="30"/>
        <v>29</v>
      </c>
      <c r="BF13" s="10">
        <f t="shared" si="30"/>
        <v>49</v>
      </c>
      <c r="BG13" s="10">
        <f t="shared" si="30"/>
        <v>1312</v>
      </c>
      <c r="BH13" s="10">
        <f t="shared" si="30"/>
        <v>49</v>
      </c>
      <c r="BI13" s="10">
        <f t="shared" si="30"/>
        <v>1361</v>
      </c>
      <c r="BJ13" s="10">
        <f t="shared" si="30"/>
        <v>11</v>
      </c>
      <c r="BK13" s="10">
        <f t="shared" si="30"/>
        <v>43</v>
      </c>
      <c r="BL13" s="10">
        <f t="shared" si="30"/>
        <v>1821</v>
      </c>
      <c r="BM13" s="10">
        <f t="shared" si="30"/>
        <v>95</v>
      </c>
      <c r="BN13" s="10">
        <f t="shared" si="30"/>
        <v>1916</v>
      </c>
      <c r="BO13" s="10">
        <f t="shared" si="30"/>
        <v>23</v>
      </c>
      <c r="BP13" s="10">
        <f t="shared" ref="BP13:CS13" si="31">SUM(BP10:BP12)</f>
        <v>134</v>
      </c>
      <c r="BQ13" s="10">
        <f t="shared" si="31"/>
        <v>6288</v>
      </c>
      <c r="BR13" s="10">
        <f t="shared" si="31"/>
        <v>307</v>
      </c>
      <c r="BS13" s="10">
        <f t="shared" si="31"/>
        <v>6595</v>
      </c>
      <c r="BT13" s="10">
        <f t="shared" si="31"/>
        <v>30</v>
      </c>
      <c r="BU13" s="10">
        <f t="shared" si="31"/>
        <v>951</v>
      </c>
      <c r="BV13" s="10">
        <f t="shared" si="31"/>
        <v>13961</v>
      </c>
      <c r="BW13" s="10">
        <f t="shared" si="31"/>
        <v>565</v>
      </c>
      <c r="BX13" s="10">
        <f t="shared" si="31"/>
        <v>14526</v>
      </c>
      <c r="BY13" s="10">
        <f t="shared" si="31"/>
        <v>52</v>
      </c>
      <c r="BZ13" s="10">
        <f t="shared" si="31"/>
        <v>552</v>
      </c>
      <c r="CA13" s="10">
        <f t="shared" si="31"/>
        <v>35052</v>
      </c>
      <c r="CB13" s="10">
        <f t="shared" si="31"/>
        <v>1875</v>
      </c>
      <c r="CC13" s="10">
        <f t="shared" si="31"/>
        <v>36927</v>
      </c>
      <c r="CD13" s="10">
        <f t="shared" si="31"/>
        <v>62</v>
      </c>
      <c r="CE13" s="10">
        <f t="shared" si="31"/>
        <v>237</v>
      </c>
      <c r="CF13" s="10">
        <f t="shared" si="31"/>
        <v>11630</v>
      </c>
      <c r="CG13" s="10">
        <f t="shared" si="31"/>
        <v>655</v>
      </c>
      <c r="CH13" s="10">
        <f t="shared" si="31"/>
        <v>12285</v>
      </c>
      <c r="CI13" s="10">
        <f t="shared" si="31"/>
        <v>42</v>
      </c>
      <c r="CJ13" s="10">
        <f t="shared" si="31"/>
        <v>338</v>
      </c>
      <c r="CK13" s="10">
        <f t="shared" si="31"/>
        <v>9268</v>
      </c>
      <c r="CL13" s="10">
        <f t="shared" si="31"/>
        <v>280</v>
      </c>
      <c r="CM13" s="10">
        <f t="shared" si="31"/>
        <v>9548</v>
      </c>
      <c r="CN13" s="10">
        <f t="shared" si="31"/>
        <v>42</v>
      </c>
      <c r="CO13" s="10">
        <f t="shared" si="31"/>
        <v>1884</v>
      </c>
      <c r="CP13" s="10">
        <f t="shared" si="31"/>
        <v>58602</v>
      </c>
      <c r="CQ13" s="10">
        <f t="shared" si="31"/>
        <v>1576</v>
      </c>
      <c r="CR13" s="10">
        <f t="shared" si="31"/>
        <v>60178</v>
      </c>
      <c r="CS13" s="10">
        <f t="shared" si="31"/>
        <v>41</v>
      </c>
      <c r="CT13" s="10">
        <f t="shared" ref="CT13" si="32">SUM(CT10:CT12)</f>
        <v>31509</v>
      </c>
      <c r="CU13" s="10">
        <f t="shared" ref="CU13" si="33">SUM(CU10:CU12)</f>
        <v>3014114</v>
      </c>
      <c r="CV13" s="10">
        <f t="shared" ref="CV13" si="34">SUM(CV10:CV12)</f>
        <v>16004</v>
      </c>
      <c r="CW13" s="10">
        <f t="shared" ref="CW13" si="35">SUM(CW10:CW12)</f>
        <v>3030118</v>
      </c>
      <c r="CX13" s="10">
        <f t="shared" ref="CX13" si="36">SUM(CX10:CX12)</f>
        <v>815</v>
      </c>
      <c r="CY13" s="23">
        <v>63</v>
      </c>
    </row>
    <row r="14" spans="1:103" x14ac:dyDescent="0.25">
      <c r="A14" s="5" t="s">
        <v>56</v>
      </c>
      <c r="B14" s="2" t="s">
        <v>31</v>
      </c>
      <c r="C14" s="5">
        <v>14456</v>
      </c>
      <c r="D14" s="5">
        <v>281660</v>
      </c>
      <c r="E14" s="5">
        <v>4412</v>
      </c>
      <c r="F14" s="5">
        <f t="shared" si="1"/>
        <v>286072</v>
      </c>
      <c r="G14" s="5">
        <v>86</v>
      </c>
      <c r="H14" s="5">
        <v>5026</v>
      </c>
      <c r="I14" s="5">
        <v>25825</v>
      </c>
      <c r="J14" s="5">
        <v>1395</v>
      </c>
      <c r="K14" s="5">
        <f t="shared" si="2"/>
        <v>27220</v>
      </c>
      <c r="L14" s="5">
        <v>86</v>
      </c>
      <c r="M14" s="5">
        <v>569</v>
      </c>
      <c r="N14" s="5">
        <v>17020</v>
      </c>
      <c r="O14" s="5">
        <v>754</v>
      </c>
      <c r="P14" s="5">
        <f t="shared" si="3"/>
        <v>17774</v>
      </c>
      <c r="Q14" s="5">
        <v>74</v>
      </c>
      <c r="R14" s="5">
        <v>583</v>
      </c>
      <c r="S14" s="5">
        <v>15899</v>
      </c>
      <c r="T14" s="5">
        <v>472</v>
      </c>
      <c r="U14" s="5">
        <f t="shared" si="4"/>
        <v>16371</v>
      </c>
      <c r="V14" s="5">
        <v>86</v>
      </c>
      <c r="W14" s="5">
        <v>1414</v>
      </c>
      <c r="X14" s="5">
        <v>137988</v>
      </c>
      <c r="Y14" s="5">
        <v>5108</v>
      </c>
      <c r="Z14" s="5">
        <f t="shared" si="5"/>
        <v>143096</v>
      </c>
      <c r="AA14" s="5">
        <v>86</v>
      </c>
      <c r="AB14" s="5">
        <v>406</v>
      </c>
      <c r="AC14" s="5">
        <v>21716</v>
      </c>
      <c r="AD14" s="5">
        <v>1303</v>
      </c>
      <c r="AE14" s="5">
        <f t="shared" si="6"/>
        <v>23019</v>
      </c>
      <c r="AF14" s="5">
        <v>61</v>
      </c>
      <c r="AG14" s="5">
        <v>163</v>
      </c>
      <c r="AH14" s="5">
        <v>4760</v>
      </c>
      <c r="AI14" s="5">
        <v>236</v>
      </c>
      <c r="AJ14" s="5">
        <f t="shared" si="7"/>
        <v>4996</v>
      </c>
      <c r="AK14" s="5">
        <v>48</v>
      </c>
      <c r="AL14" s="5">
        <v>293</v>
      </c>
      <c r="AM14" s="5">
        <v>143804</v>
      </c>
      <c r="AN14" s="5">
        <v>4434</v>
      </c>
      <c r="AO14" s="5">
        <f t="shared" si="8"/>
        <v>148238</v>
      </c>
      <c r="AP14" s="5">
        <v>81</v>
      </c>
      <c r="AQ14" s="5">
        <v>240</v>
      </c>
      <c r="AR14" s="5">
        <v>108147</v>
      </c>
      <c r="AS14" s="5">
        <v>3157</v>
      </c>
      <c r="AT14" s="5">
        <f t="shared" si="9"/>
        <v>111304</v>
      </c>
      <c r="AU14" s="5">
        <v>75</v>
      </c>
      <c r="AV14" s="5">
        <v>8590</v>
      </c>
      <c r="AW14" s="5">
        <v>49635</v>
      </c>
      <c r="AX14" s="5">
        <v>1789</v>
      </c>
      <c r="AY14" s="5">
        <f t="shared" si="10"/>
        <v>51424</v>
      </c>
      <c r="AZ14" s="5">
        <v>86</v>
      </c>
      <c r="BA14" s="5">
        <v>1072</v>
      </c>
      <c r="BB14" s="5">
        <v>11980</v>
      </c>
      <c r="BC14" s="5">
        <v>337</v>
      </c>
      <c r="BD14" s="5">
        <f t="shared" si="11"/>
        <v>12317</v>
      </c>
      <c r="BE14" s="5">
        <v>78</v>
      </c>
      <c r="BF14" s="5">
        <v>55</v>
      </c>
      <c r="BG14" s="5">
        <v>3964</v>
      </c>
      <c r="BH14" s="5">
        <v>60</v>
      </c>
      <c r="BI14" s="5">
        <f t="shared" si="12"/>
        <v>4024</v>
      </c>
      <c r="BJ14" s="5">
        <v>35</v>
      </c>
      <c r="BK14" s="5">
        <v>1001</v>
      </c>
      <c r="BL14" s="5">
        <v>20583</v>
      </c>
      <c r="BM14" s="5">
        <v>124</v>
      </c>
      <c r="BN14" s="5">
        <f t="shared" si="13"/>
        <v>20707</v>
      </c>
      <c r="BO14" s="5">
        <v>72</v>
      </c>
      <c r="BP14" s="5">
        <v>133</v>
      </c>
      <c r="BQ14" s="5">
        <v>7409</v>
      </c>
      <c r="BR14" s="5">
        <v>532</v>
      </c>
      <c r="BS14" s="5">
        <f t="shared" si="14"/>
        <v>7941</v>
      </c>
      <c r="BT14" s="5">
        <v>83</v>
      </c>
      <c r="BU14" s="5">
        <v>367</v>
      </c>
      <c r="BV14" s="5">
        <v>7329</v>
      </c>
      <c r="BW14" s="5">
        <v>563</v>
      </c>
      <c r="BX14" s="5">
        <f t="shared" si="15"/>
        <v>7892</v>
      </c>
      <c r="BY14" s="5">
        <v>81</v>
      </c>
      <c r="BZ14" s="5">
        <v>355</v>
      </c>
      <c r="CA14" s="5">
        <v>31363</v>
      </c>
      <c r="CB14" s="5">
        <v>1828</v>
      </c>
      <c r="CC14" s="5">
        <f t="shared" si="16"/>
        <v>33191</v>
      </c>
      <c r="CD14" s="5">
        <v>86</v>
      </c>
      <c r="CE14" s="5">
        <v>252</v>
      </c>
      <c r="CF14" s="5">
        <v>23524</v>
      </c>
      <c r="CG14" s="5">
        <v>1324</v>
      </c>
      <c r="CH14" s="19">
        <f t="shared" si="17"/>
        <v>24848</v>
      </c>
      <c r="CI14" s="5">
        <v>74</v>
      </c>
      <c r="CJ14" s="5">
        <v>665</v>
      </c>
      <c r="CK14" s="5">
        <v>24211</v>
      </c>
      <c r="CL14" s="5">
        <v>478</v>
      </c>
      <c r="CM14" s="5">
        <f t="shared" si="18"/>
        <v>24689</v>
      </c>
      <c r="CN14" s="5">
        <v>86</v>
      </c>
      <c r="CO14" s="5">
        <v>9517</v>
      </c>
      <c r="CP14" s="5">
        <v>115139</v>
      </c>
      <c r="CQ14" s="5">
        <v>1935</v>
      </c>
      <c r="CR14" s="5">
        <f t="shared" si="19"/>
        <v>117074</v>
      </c>
      <c r="CS14" s="5">
        <v>86</v>
      </c>
      <c r="CT14" s="19">
        <f t="shared" si="20"/>
        <v>45157</v>
      </c>
      <c r="CU14" s="19">
        <f t="shared" si="0"/>
        <v>1051956</v>
      </c>
      <c r="CV14" s="19">
        <f t="shared" si="0"/>
        <v>30241</v>
      </c>
      <c r="CW14" s="19">
        <f t="shared" si="21"/>
        <v>1082197</v>
      </c>
      <c r="CX14" s="22">
        <f t="shared" si="22"/>
        <v>1450</v>
      </c>
      <c r="CY14" s="24">
        <v>89</v>
      </c>
    </row>
    <row r="15" spans="1:103" s="9" customFormat="1" x14ac:dyDescent="0.25">
      <c r="A15" s="10" t="s">
        <v>72</v>
      </c>
      <c r="B15" s="11"/>
      <c r="C15" s="10">
        <f>SUM(C14)</f>
        <v>14456</v>
      </c>
      <c r="D15" s="10">
        <f t="shared" ref="D15:BO15" si="37">SUM(D14)</f>
        <v>281660</v>
      </c>
      <c r="E15" s="10">
        <f t="shared" si="37"/>
        <v>4412</v>
      </c>
      <c r="F15" s="10">
        <f t="shared" si="37"/>
        <v>286072</v>
      </c>
      <c r="G15" s="10">
        <f t="shared" si="37"/>
        <v>86</v>
      </c>
      <c r="H15" s="10">
        <f t="shared" si="37"/>
        <v>5026</v>
      </c>
      <c r="I15" s="10">
        <f t="shared" si="37"/>
        <v>25825</v>
      </c>
      <c r="J15" s="10">
        <f t="shared" si="37"/>
        <v>1395</v>
      </c>
      <c r="K15" s="10">
        <f t="shared" si="37"/>
        <v>27220</v>
      </c>
      <c r="L15" s="10">
        <f t="shared" si="37"/>
        <v>86</v>
      </c>
      <c r="M15" s="10">
        <f t="shared" si="37"/>
        <v>569</v>
      </c>
      <c r="N15" s="10">
        <f t="shared" si="37"/>
        <v>17020</v>
      </c>
      <c r="O15" s="10">
        <f t="shared" si="37"/>
        <v>754</v>
      </c>
      <c r="P15" s="10">
        <f t="shared" si="37"/>
        <v>17774</v>
      </c>
      <c r="Q15" s="10">
        <f t="shared" si="37"/>
        <v>74</v>
      </c>
      <c r="R15" s="10">
        <f t="shared" si="37"/>
        <v>583</v>
      </c>
      <c r="S15" s="10">
        <f t="shared" si="37"/>
        <v>15899</v>
      </c>
      <c r="T15" s="10">
        <f t="shared" si="37"/>
        <v>472</v>
      </c>
      <c r="U15" s="10">
        <f t="shared" si="37"/>
        <v>16371</v>
      </c>
      <c r="V15" s="10">
        <f t="shared" si="37"/>
        <v>86</v>
      </c>
      <c r="W15" s="10">
        <f t="shared" si="37"/>
        <v>1414</v>
      </c>
      <c r="X15" s="10">
        <f t="shared" si="37"/>
        <v>137988</v>
      </c>
      <c r="Y15" s="10">
        <f t="shared" si="37"/>
        <v>5108</v>
      </c>
      <c r="Z15" s="10">
        <f t="shared" si="37"/>
        <v>143096</v>
      </c>
      <c r="AA15" s="10">
        <f t="shared" si="37"/>
        <v>86</v>
      </c>
      <c r="AB15" s="10">
        <f t="shared" si="37"/>
        <v>406</v>
      </c>
      <c r="AC15" s="10">
        <f t="shared" si="37"/>
        <v>21716</v>
      </c>
      <c r="AD15" s="10">
        <f t="shared" si="37"/>
        <v>1303</v>
      </c>
      <c r="AE15" s="10">
        <f t="shared" si="37"/>
        <v>23019</v>
      </c>
      <c r="AF15" s="10">
        <f t="shared" si="37"/>
        <v>61</v>
      </c>
      <c r="AG15" s="10">
        <f t="shared" si="37"/>
        <v>163</v>
      </c>
      <c r="AH15" s="10">
        <f t="shared" si="37"/>
        <v>4760</v>
      </c>
      <c r="AI15" s="10">
        <f t="shared" si="37"/>
        <v>236</v>
      </c>
      <c r="AJ15" s="10">
        <f t="shared" si="37"/>
        <v>4996</v>
      </c>
      <c r="AK15" s="10">
        <f t="shared" si="37"/>
        <v>48</v>
      </c>
      <c r="AL15" s="10">
        <f t="shared" si="37"/>
        <v>293</v>
      </c>
      <c r="AM15" s="10">
        <f t="shared" si="37"/>
        <v>143804</v>
      </c>
      <c r="AN15" s="10">
        <f t="shared" si="37"/>
        <v>4434</v>
      </c>
      <c r="AO15" s="10">
        <f t="shared" si="37"/>
        <v>148238</v>
      </c>
      <c r="AP15" s="10">
        <f t="shared" si="37"/>
        <v>81</v>
      </c>
      <c r="AQ15" s="10">
        <f t="shared" si="37"/>
        <v>240</v>
      </c>
      <c r="AR15" s="10">
        <f t="shared" si="37"/>
        <v>108147</v>
      </c>
      <c r="AS15" s="10">
        <f t="shared" si="37"/>
        <v>3157</v>
      </c>
      <c r="AT15" s="10">
        <f t="shared" si="37"/>
        <v>111304</v>
      </c>
      <c r="AU15" s="10">
        <f t="shared" si="37"/>
        <v>75</v>
      </c>
      <c r="AV15" s="10">
        <f t="shared" si="37"/>
        <v>8590</v>
      </c>
      <c r="AW15" s="10">
        <f t="shared" si="37"/>
        <v>49635</v>
      </c>
      <c r="AX15" s="10">
        <f t="shared" si="37"/>
        <v>1789</v>
      </c>
      <c r="AY15" s="10">
        <f t="shared" si="37"/>
        <v>51424</v>
      </c>
      <c r="AZ15" s="10">
        <f t="shared" si="37"/>
        <v>86</v>
      </c>
      <c r="BA15" s="10">
        <f t="shared" si="37"/>
        <v>1072</v>
      </c>
      <c r="BB15" s="10">
        <f t="shared" si="37"/>
        <v>11980</v>
      </c>
      <c r="BC15" s="10">
        <f t="shared" si="37"/>
        <v>337</v>
      </c>
      <c r="BD15" s="10">
        <f t="shared" si="37"/>
        <v>12317</v>
      </c>
      <c r="BE15" s="10">
        <f t="shared" si="37"/>
        <v>78</v>
      </c>
      <c r="BF15" s="10">
        <f t="shared" si="37"/>
        <v>55</v>
      </c>
      <c r="BG15" s="10">
        <f t="shared" si="37"/>
        <v>3964</v>
      </c>
      <c r="BH15" s="10">
        <f t="shared" si="37"/>
        <v>60</v>
      </c>
      <c r="BI15" s="10">
        <f t="shared" si="37"/>
        <v>4024</v>
      </c>
      <c r="BJ15" s="10">
        <f t="shared" si="37"/>
        <v>35</v>
      </c>
      <c r="BK15" s="10">
        <f t="shared" si="37"/>
        <v>1001</v>
      </c>
      <c r="BL15" s="10">
        <f t="shared" si="37"/>
        <v>20583</v>
      </c>
      <c r="BM15" s="10">
        <f t="shared" si="37"/>
        <v>124</v>
      </c>
      <c r="BN15" s="10">
        <f t="shared" si="37"/>
        <v>20707</v>
      </c>
      <c r="BO15" s="10">
        <f t="shared" si="37"/>
        <v>72</v>
      </c>
      <c r="BP15" s="10">
        <f t="shared" ref="BP15:CY15" si="38">SUM(BP14)</f>
        <v>133</v>
      </c>
      <c r="BQ15" s="10">
        <f t="shared" si="38"/>
        <v>7409</v>
      </c>
      <c r="BR15" s="10">
        <f t="shared" si="38"/>
        <v>532</v>
      </c>
      <c r="BS15" s="10">
        <f t="shared" si="38"/>
        <v>7941</v>
      </c>
      <c r="BT15" s="10">
        <f t="shared" si="38"/>
        <v>83</v>
      </c>
      <c r="BU15" s="10">
        <f t="shared" si="38"/>
        <v>367</v>
      </c>
      <c r="BV15" s="10">
        <f t="shared" si="38"/>
        <v>7329</v>
      </c>
      <c r="BW15" s="10">
        <f t="shared" si="38"/>
        <v>563</v>
      </c>
      <c r="BX15" s="10">
        <f t="shared" si="38"/>
        <v>7892</v>
      </c>
      <c r="BY15" s="10">
        <f t="shared" si="38"/>
        <v>81</v>
      </c>
      <c r="BZ15" s="10">
        <f t="shared" si="38"/>
        <v>355</v>
      </c>
      <c r="CA15" s="10">
        <f t="shared" si="38"/>
        <v>31363</v>
      </c>
      <c r="CB15" s="10">
        <f t="shared" si="38"/>
        <v>1828</v>
      </c>
      <c r="CC15" s="10">
        <f t="shared" si="38"/>
        <v>33191</v>
      </c>
      <c r="CD15" s="10">
        <f t="shared" si="38"/>
        <v>86</v>
      </c>
      <c r="CE15" s="10">
        <f t="shared" si="38"/>
        <v>252</v>
      </c>
      <c r="CF15" s="10">
        <f t="shared" si="38"/>
        <v>23524</v>
      </c>
      <c r="CG15" s="10">
        <f t="shared" si="38"/>
        <v>1324</v>
      </c>
      <c r="CH15" s="10">
        <f t="shared" si="38"/>
        <v>24848</v>
      </c>
      <c r="CI15" s="10">
        <f t="shared" si="38"/>
        <v>74</v>
      </c>
      <c r="CJ15" s="10">
        <f t="shared" si="38"/>
        <v>665</v>
      </c>
      <c r="CK15" s="10">
        <f t="shared" si="38"/>
        <v>24211</v>
      </c>
      <c r="CL15" s="10">
        <f t="shared" si="38"/>
        <v>478</v>
      </c>
      <c r="CM15" s="10">
        <f t="shared" si="38"/>
        <v>24689</v>
      </c>
      <c r="CN15" s="10">
        <f t="shared" si="38"/>
        <v>86</v>
      </c>
      <c r="CO15" s="10">
        <f t="shared" si="38"/>
        <v>9517</v>
      </c>
      <c r="CP15" s="10">
        <f t="shared" si="38"/>
        <v>115139</v>
      </c>
      <c r="CQ15" s="10">
        <f t="shared" si="38"/>
        <v>1935</v>
      </c>
      <c r="CR15" s="10">
        <f t="shared" si="38"/>
        <v>117074</v>
      </c>
      <c r="CS15" s="10">
        <f t="shared" si="38"/>
        <v>86</v>
      </c>
      <c r="CT15" s="10">
        <f t="shared" ref="CT15" si="39">SUM(CT14)</f>
        <v>45157</v>
      </c>
      <c r="CU15" s="10">
        <f t="shared" ref="CU15" si="40">SUM(CU14)</f>
        <v>1051956</v>
      </c>
      <c r="CV15" s="10">
        <f t="shared" ref="CV15" si="41">SUM(CV14)</f>
        <v>30241</v>
      </c>
      <c r="CW15" s="10">
        <f t="shared" ref="CW15" si="42">SUM(CW14)</f>
        <v>1082197</v>
      </c>
      <c r="CX15" s="10">
        <f t="shared" ref="CX15" si="43">SUM(CX14)</f>
        <v>1450</v>
      </c>
      <c r="CY15" s="10">
        <f t="shared" si="38"/>
        <v>89</v>
      </c>
    </row>
    <row r="16" spans="1:103" x14ac:dyDescent="0.25">
      <c r="A16" s="5" t="s">
        <v>57</v>
      </c>
      <c r="B16" s="2" t="s">
        <v>32</v>
      </c>
      <c r="C16" s="5">
        <v>89761</v>
      </c>
      <c r="D16" s="5">
        <v>261633</v>
      </c>
      <c r="E16" s="5">
        <v>5503</v>
      </c>
      <c r="F16" s="5">
        <f t="shared" si="1"/>
        <v>267136</v>
      </c>
      <c r="G16" s="5">
        <v>36</v>
      </c>
      <c r="H16" s="5">
        <v>3205</v>
      </c>
      <c r="I16" s="5">
        <v>12817</v>
      </c>
      <c r="J16" s="5">
        <v>465</v>
      </c>
      <c r="K16" s="5">
        <f t="shared" si="2"/>
        <v>13282</v>
      </c>
      <c r="L16" s="5">
        <v>37</v>
      </c>
      <c r="M16" s="5">
        <v>489</v>
      </c>
      <c r="N16" s="5">
        <v>10723</v>
      </c>
      <c r="O16" s="5">
        <v>656</v>
      </c>
      <c r="P16" s="5">
        <f t="shared" si="3"/>
        <v>11379</v>
      </c>
      <c r="Q16" s="5">
        <v>40</v>
      </c>
      <c r="R16" s="5">
        <v>130</v>
      </c>
      <c r="S16" s="5">
        <v>2950</v>
      </c>
      <c r="T16" s="5">
        <v>342</v>
      </c>
      <c r="U16" s="5">
        <f t="shared" si="4"/>
        <v>3292</v>
      </c>
      <c r="V16" s="5">
        <v>23</v>
      </c>
      <c r="W16" s="5">
        <v>441</v>
      </c>
      <c r="X16" s="5">
        <v>34578</v>
      </c>
      <c r="Y16" s="5">
        <v>4992</v>
      </c>
      <c r="Z16" s="5">
        <f t="shared" si="5"/>
        <v>39570</v>
      </c>
      <c r="AA16" s="5">
        <v>37</v>
      </c>
      <c r="AB16" s="5">
        <v>264</v>
      </c>
      <c r="AC16" s="5">
        <v>13263</v>
      </c>
      <c r="AD16" s="5">
        <v>303</v>
      </c>
      <c r="AE16" s="5">
        <f t="shared" si="6"/>
        <v>13566</v>
      </c>
      <c r="AF16" s="5">
        <v>18</v>
      </c>
      <c r="AG16" s="5">
        <v>54</v>
      </c>
      <c r="AH16" s="5">
        <v>1850</v>
      </c>
      <c r="AI16" s="5">
        <v>53</v>
      </c>
      <c r="AJ16" s="5">
        <f t="shared" si="7"/>
        <v>1903</v>
      </c>
      <c r="AK16" s="5">
        <v>14</v>
      </c>
      <c r="AL16" s="5">
        <v>56</v>
      </c>
      <c r="AM16" s="5">
        <v>33386</v>
      </c>
      <c r="AN16" s="5">
        <v>1685</v>
      </c>
      <c r="AO16" s="5">
        <f t="shared" si="8"/>
        <v>35071</v>
      </c>
      <c r="AP16" s="5">
        <v>31</v>
      </c>
      <c r="AQ16" s="5">
        <v>49</v>
      </c>
      <c r="AR16" s="5">
        <v>1999</v>
      </c>
      <c r="AS16" s="5">
        <v>400</v>
      </c>
      <c r="AT16" s="5">
        <f t="shared" si="9"/>
        <v>2399</v>
      </c>
      <c r="AU16" s="5">
        <v>18</v>
      </c>
      <c r="AV16" s="5">
        <v>6559</v>
      </c>
      <c r="AW16" s="5">
        <v>23811</v>
      </c>
      <c r="AX16" s="5">
        <v>991</v>
      </c>
      <c r="AY16" s="5">
        <f t="shared" si="10"/>
        <v>24802</v>
      </c>
      <c r="AZ16" s="5">
        <v>39</v>
      </c>
      <c r="BA16" s="5">
        <v>23</v>
      </c>
      <c r="BB16" s="5">
        <v>1450</v>
      </c>
      <c r="BC16" s="5">
        <v>63</v>
      </c>
      <c r="BD16" s="5">
        <f t="shared" si="11"/>
        <v>1513</v>
      </c>
      <c r="BE16" s="5">
        <v>15</v>
      </c>
      <c r="BF16" s="5">
        <v>22</v>
      </c>
      <c r="BG16" s="5">
        <v>759</v>
      </c>
      <c r="BH16" s="5">
        <v>17</v>
      </c>
      <c r="BI16" s="5">
        <f t="shared" si="12"/>
        <v>776</v>
      </c>
      <c r="BJ16" s="5">
        <v>7</v>
      </c>
      <c r="BK16" s="5">
        <v>27</v>
      </c>
      <c r="BL16" s="5">
        <v>946</v>
      </c>
      <c r="BM16" s="5">
        <v>32</v>
      </c>
      <c r="BN16" s="5">
        <f t="shared" si="13"/>
        <v>978</v>
      </c>
      <c r="BO16" s="5">
        <v>10</v>
      </c>
      <c r="BP16" s="5">
        <v>136</v>
      </c>
      <c r="BQ16" s="5">
        <v>5854</v>
      </c>
      <c r="BR16" s="5">
        <v>4146</v>
      </c>
      <c r="BS16" s="5">
        <f t="shared" si="14"/>
        <v>10000</v>
      </c>
      <c r="BT16" s="5">
        <v>40</v>
      </c>
      <c r="BU16" s="5">
        <v>288</v>
      </c>
      <c r="BV16" s="5">
        <v>6808</v>
      </c>
      <c r="BW16" s="5">
        <v>288</v>
      </c>
      <c r="BX16" s="5">
        <f t="shared" si="15"/>
        <v>7096</v>
      </c>
      <c r="BY16" s="5">
        <v>22</v>
      </c>
      <c r="BZ16" s="5">
        <v>601</v>
      </c>
      <c r="CA16" s="5">
        <v>23714</v>
      </c>
      <c r="CB16" s="5">
        <v>357</v>
      </c>
      <c r="CC16" s="5">
        <f t="shared" si="16"/>
        <v>24071</v>
      </c>
      <c r="CD16" s="5">
        <v>44</v>
      </c>
      <c r="CE16" s="5">
        <v>5</v>
      </c>
      <c r="CF16" s="5">
        <v>5669</v>
      </c>
      <c r="CG16" s="5">
        <v>181</v>
      </c>
      <c r="CH16" s="19">
        <f t="shared" si="17"/>
        <v>5850</v>
      </c>
      <c r="CI16" s="5">
        <v>44</v>
      </c>
      <c r="CJ16" s="5">
        <v>416</v>
      </c>
      <c r="CK16" s="5">
        <v>7828</v>
      </c>
      <c r="CL16" s="5">
        <v>214</v>
      </c>
      <c r="CM16" s="5">
        <f t="shared" si="18"/>
        <v>8042</v>
      </c>
      <c r="CN16" s="5">
        <v>30</v>
      </c>
      <c r="CO16" s="5">
        <v>138</v>
      </c>
      <c r="CP16" s="5">
        <v>6171</v>
      </c>
      <c r="CQ16" s="5">
        <v>417</v>
      </c>
      <c r="CR16" s="5">
        <f t="shared" si="19"/>
        <v>6588</v>
      </c>
      <c r="CS16" s="5">
        <v>24</v>
      </c>
      <c r="CT16" s="19">
        <f t="shared" si="20"/>
        <v>102664</v>
      </c>
      <c r="CU16" s="19">
        <f t="shared" si="0"/>
        <v>456209</v>
      </c>
      <c r="CV16" s="19">
        <f t="shared" si="0"/>
        <v>21105</v>
      </c>
      <c r="CW16" s="19">
        <f t="shared" si="21"/>
        <v>477314</v>
      </c>
      <c r="CX16" s="22">
        <f t="shared" si="22"/>
        <v>529</v>
      </c>
      <c r="CY16" s="24">
        <v>44</v>
      </c>
    </row>
    <row r="17" spans="1:103" x14ac:dyDescent="0.25">
      <c r="A17" s="5" t="s">
        <v>57</v>
      </c>
      <c r="B17" s="2" t="s">
        <v>33</v>
      </c>
      <c r="C17" s="5">
        <v>10569</v>
      </c>
      <c r="D17" s="5">
        <v>652314</v>
      </c>
      <c r="E17" s="5">
        <v>147</v>
      </c>
      <c r="F17" s="5">
        <f t="shared" si="1"/>
        <v>652461</v>
      </c>
      <c r="G17" s="5">
        <v>18</v>
      </c>
      <c r="H17" s="5">
        <v>2950</v>
      </c>
      <c r="I17" s="5">
        <v>6846</v>
      </c>
      <c r="J17" s="5">
        <v>85</v>
      </c>
      <c r="K17" s="5">
        <f t="shared" si="2"/>
        <v>6931</v>
      </c>
      <c r="L17" s="5">
        <v>17</v>
      </c>
      <c r="M17" s="5">
        <v>229</v>
      </c>
      <c r="N17" s="5">
        <v>9685</v>
      </c>
      <c r="O17" s="5">
        <v>291</v>
      </c>
      <c r="P17" s="5">
        <f t="shared" si="3"/>
        <v>9976</v>
      </c>
      <c r="Q17" s="5">
        <v>23</v>
      </c>
      <c r="R17" s="5">
        <v>71</v>
      </c>
      <c r="S17" s="5">
        <v>2254</v>
      </c>
      <c r="T17" s="5">
        <v>53</v>
      </c>
      <c r="U17" s="5">
        <f t="shared" si="4"/>
        <v>2307</v>
      </c>
      <c r="V17" s="5">
        <v>10</v>
      </c>
      <c r="W17" s="5">
        <v>259</v>
      </c>
      <c r="X17" s="5">
        <v>12163</v>
      </c>
      <c r="Y17" s="5">
        <v>349</v>
      </c>
      <c r="Z17" s="5">
        <f t="shared" si="5"/>
        <v>12512</v>
      </c>
      <c r="AA17" s="5">
        <v>21</v>
      </c>
      <c r="AB17" s="5">
        <v>213</v>
      </c>
      <c r="AC17" s="5">
        <v>13882</v>
      </c>
      <c r="AD17" s="5">
        <v>175</v>
      </c>
      <c r="AE17" s="5">
        <f t="shared" si="6"/>
        <v>14057</v>
      </c>
      <c r="AF17" s="5">
        <v>16</v>
      </c>
      <c r="AG17" s="5">
        <v>129</v>
      </c>
      <c r="AH17" s="5">
        <v>2036</v>
      </c>
      <c r="AI17" s="5">
        <v>34</v>
      </c>
      <c r="AJ17" s="5">
        <f t="shared" si="7"/>
        <v>2070</v>
      </c>
      <c r="AK17" s="5">
        <v>7</v>
      </c>
      <c r="AL17" s="5">
        <v>32</v>
      </c>
      <c r="AM17" s="5">
        <v>29366</v>
      </c>
      <c r="AN17" s="5">
        <v>393</v>
      </c>
      <c r="AO17" s="5">
        <f t="shared" si="8"/>
        <v>29759</v>
      </c>
      <c r="AP17" s="5">
        <v>13</v>
      </c>
      <c r="AQ17" s="5">
        <v>32</v>
      </c>
      <c r="AR17" s="5">
        <v>16465</v>
      </c>
      <c r="AS17" s="5">
        <v>321</v>
      </c>
      <c r="AT17" s="5">
        <f t="shared" si="9"/>
        <v>16786</v>
      </c>
      <c r="AU17" s="5">
        <v>12</v>
      </c>
      <c r="AV17" s="5">
        <v>1760</v>
      </c>
      <c r="AW17" s="5">
        <v>14240</v>
      </c>
      <c r="AX17" s="5">
        <v>212</v>
      </c>
      <c r="AY17" s="5">
        <f t="shared" si="10"/>
        <v>14452</v>
      </c>
      <c r="AZ17" s="5">
        <v>19</v>
      </c>
      <c r="BA17" s="5">
        <v>103</v>
      </c>
      <c r="BB17" s="5">
        <v>2889</v>
      </c>
      <c r="BC17" s="5">
        <v>60</v>
      </c>
      <c r="BD17" s="5">
        <f t="shared" si="11"/>
        <v>2949</v>
      </c>
      <c r="BE17" s="5">
        <v>13</v>
      </c>
      <c r="BF17" s="5">
        <v>8</v>
      </c>
      <c r="BG17" s="5">
        <v>292</v>
      </c>
      <c r="BH17" s="5">
        <v>25</v>
      </c>
      <c r="BI17" s="5">
        <f t="shared" si="12"/>
        <v>317</v>
      </c>
      <c r="BJ17" s="5">
        <v>3</v>
      </c>
      <c r="BK17" s="5">
        <v>7</v>
      </c>
      <c r="BL17" s="5">
        <v>355</v>
      </c>
      <c r="BM17" s="5">
        <v>11</v>
      </c>
      <c r="BN17" s="5">
        <f t="shared" si="13"/>
        <v>366</v>
      </c>
      <c r="BO17" s="5">
        <v>3</v>
      </c>
      <c r="BP17" s="5">
        <v>56</v>
      </c>
      <c r="BQ17" s="5">
        <v>3893</v>
      </c>
      <c r="BR17" s="5">
        <v>205</v>
      </c>
      <c r="BS17" s="5">
        <f t="shared" si="14"/>
        <v>4098</v>
      </c>
      <c r="BT17" s="5">
        <v>16</v>
      </c>
      <c r="BU17" s="5">
        <v>156</v>
      </c>
      <c r="BV17" s="5">
        <v>2918</v>
      </c>
      <c r="BW17" s="5">
        <v>48</v>
      </c>
      <c r="BX17" s="5">
        <f t="shared" si="15"/>
        <v>2966</v>
      </c>
      <c r="BY17" s="5">
        <v>12</v>
      </c>
      <c r="BZ17" s="5">
        <v>183</v>
      </c>
      <c r="CA17" s="5">
        <v>6518</v>
      </c>
      <c r="CB17" s="5">
        <v>205</v>
      </c>
      <c r="CC17" s="5">
        <f t="shared" si="16"/>
        <v>6723</v>
      </c>
      <c r="CD17" s="5">
        <v>24</v>
      </c>
      <c r="CE17" s="5">
        <v>5</v>
      </c>
      <c r="CF17" s="5">
        <v>2859</v>
      </c>
      <c r="CG17" s="5">
        <v>135</v>
      </c>
      <c r="CH17" s="19">
        <f t="shared" si="17"/>
        <v>2994</v>
      </c>
      <c r="CI17" s="5">
        <v>24</v>
      </c>
      <c r="CJ17" s="5">
        <v>55</v>
      </c>
      <c r="CK17" s="5">
        <v>1650</v>
      </c>
      <c r="CL17" s="5">
        <v>28</v>
      </c>
      <c r="CM17" s="5">
        <f t="shared" si="18"/>
        <v>1678</v>
      </c>
      <c r="CN17" s="5">
        <v>10</v>
      </c>
      <c r="CO17" s="5">
        <v>267</v>
      </c>
      <c r="CP17" s="5">
        <v>15513</v>
      </c>
      <c r="CQ17" s="5">
        <v>35</v>
      </c>
      <c r="CR17" s="5">
        <f t="shared" si="19"/>
        <v>15548</v>
      </c>
      <c r="CS17" s="5">
        <v>17</v>
      </c>
      <c r="CT17" s="19">
        <f t="shared" si="20"/>
        <v>17084</v>
      </c>
      <c r="CU17" s="19">
        <f t="shared" si="0"/>
        <v>796138</v>
      </c>
      <c r="CV17" s="19">
        <f t="shared" si="0"/>
        <v>2812</v>
      </c>
      <c r="CW17" s="19">
        <f t="shared" si="21"/>
        <v>798950</v>
      </c>
      <c r="CX17" s="22">
        <f t="shared" si="22"/>
        <v>278</v>
      </c>
      <c r="CY17" s="24">
        <v>24</v>
      </c>
    </row>
    <row r="18" spans="1:103" s="9" customFormat="1" x14ac:dyDescent="0.25">
      <c r="A18" s="10" t="s">
        <v>69</v>
      </c>
      <c r="B18" s="11"/>
      <c r="C18" s="10">
        <f>SUM(C16:C17)</f>
        <v>100330</v>
      </c>
      <c r="D18" s="10">
        <f t="shared" ref="D18:BO18" si="44">SUM(D16:D17)</f>
        <v>913947</v>
      </c>
      <c r="E18" s="10">
        <f t="shared" si="44"/>
        <v>5650</v>
      </c>
      <c r="F18" s="10">
        <f t="shared" si="44"/>
        <v>919597</v>
      </c>
      <c r="G18" s="10">
        <f t="shared" si="44"/>
        <v>54</v>
      </c>
      <c r="H18" s="10">
        <f t="shared" si="44"/>
        <v>6155</v>
      </c>
      <c r="I18" s="10">
        <f t="shared" si="44"/>
        <v>19663</v>
      </c>
      <c r="J18" s="10">
        <f t="shared" si="44"/>
        <v>550</v>
      </c>
      <c r="K18" s="10">
        <f t="shared" si="44"/>
        <v>20213</v>
      </c>
      <c r="L18" s="10">
        <f t="shared" si="44"/>
        <v>54</v>
      </c>
      <c r="M18" s="10">
        <f t="shared" si="44"/>
        <v>718</v>
      </c>
      <c r="N18" s="10">
        <f t="shared" si="44"/>
        <v>20408</v>
      </c>
      <c r="O18" s="10">
        <f t="shared" si="44"/>
        <v>947</v>
      </c>
      <c r="P18" s="10">
        <f t="shared" si="44"/>
        <v>21355</v>
      </c>
      <c r="Q18" s="10">
        <f t="shared" si="44"/>
        <v>63</v>
      </c>
      <c r="R18" s="10">
        <f t="shared" si="44"/>
        <v>201</v>
      </c>
      <c r="S18" s="10">
        <f t="shared" si="44"/>
        <v>5204</v>
      </c>
      <c r="T18" s="10">
        <f t="shared" si="44"/>
        <v>395</v>
      </c>
      <c r="U18" s="10">
        <f t="shared" si="44"/>
        <v>5599</v>
      </c>
      <c r="V18" s="10">
        <f t="shared" si="44"/>
        <v>33</v>
      </c>
      <c r="W18" s="10">
        <f t="shared" si="44"/>
        <v>700</v>
      </c>
      <c r="X18" s="10">
        <f t="shared" si="44"/>
        <v>46741</v>
      </c>
      <c r="Y18" s="10">
        <f t="shared" si="44"/>
        <v>5341</v>
      </c>
      <c r="Z18" s="10">
        <f t="shared" si="44"/>
        <v>52082</v>
      </c>
      <c r="AA18" s="10">
        <f t="shared" si="44"/>
        <v>58</v>
      </c>
      <c r="AB18" s="10">
        <f t="shared" si="44"/>
        <v>477</v>
      </c>
      <c r="AC18" s="10">
        <f t="shared" si="44"/>
        <v>27145</v>
      </c>
      <c r="AD18" s="10">
        <f t="shared" si="44"/>
        <v>478</v>
      </c>
      <c r="AE18" s="10">
        <f t="shared" si="44"/>
        <v>27623</v>
      </c>
      <c r="AF18" s="10">
        <f t="shared" si="44"/>
        <v>34</v>
      </c>
      <c r="AG18" s="10">
        <f t="shared" si="44"/>
        <v>183</v>
      </c>
      <c r="AH18" s="10">
        <f t="shared" si="44"/>
        <v>3886</v>
      </c>
      <c r="AI18" s="10">
        <f t="shared" si="44"/>
        <v>87</v>
      </c>
      <c r="AJ18" s="10">
        <f t="shared" si="44"/>
        <v>3973</v>
      </c>
      <c r="AK18" s="10">
        <f t="shared" si="44"/>
        <v>21</v>
      </c>
      <c r="AL18" s="10">
        <f t="shared" si="44"/>
        <v>88</v>
      </c>
      <c r="AM18" s="10">
        <f t="shared" si="44"/>
        <v>62752</v>
      </c>
      <c r="AN18" s="10">
        <f t="shared" si="44"/>
        <v>2078</v>
      </c>
      <c r="AO18" s="10">
        <f t="shared" si="44"/>
        <v>64830</v>
      </c>
      <c r="AP18" s="10">
        <f t="shared" si="44"/>
        <v>44</v>
      </c>
      <c r="AQ18" s="10">
        <f t="shared" si="44"/>
        <v>81</v>
      </c>
      <c r="AR18" s="10">
        <f t="shared" si="44"/>
        <v>18464</v>
      </c>
      <c r="AS18" s="10">
        <f t="shared" si="44"/>
        <v>721</v>
      </c>
      <c r="AT18" s="10">
        <f t="shared" si="44"/>
        <v>19185</v>
      </c>
      <c r="AU18" s="10">
        <f t="shared" si="44"/>
        <v>30</v>
      </c>
      <c r="AV18" s="10">
        <f t="shared" si="44"/>
        <v>8319</v>
      </c>
      <c r="AW18" s="10">
        <f t="shared" si="44"/>
        <v>38051</v>
      </c>
      <c r="AX18" s="10">
        <f t="shared" si="44"/>
        <v>1203</v>
      </c>
      <c r="AY18" s="10">
        <f t="shared" si="44"/>
        <v>39254</v>
      </c>
      <c r="AZ18" s="10">
        <f t="shared" si="44"/>
        <v>58</v>
      </c>
      <c r="BA18" s="10">
        <f t="shared" si="44"/>
        <v>126</v>
      </c>
      <c r="BB18" s="10">
        <f t="shared" si="44"/>
        <v>4339</v>
      </c>
      <c r="BC18" s="10">
        <f t="shared" si="44"/>
        <v>123</v>
      </c>
      <c r="BD18" s="10">
        <f t="shared" si="44"/>
        <v>4462</v>
      </c>
      <c r="BE18" s="10">
        <f t="shared" si="44"/>
        <v>28</v>
      </c>
      <c r="BF18" s="10">
        <f t="shared" si="44"/>
        <v>30</v>
      </c>
      <c r="BG18" s="10">
        <f t="shared" si="44"/>
        <v>1051</v>
      </c>
      <c r="BH18" s="10">
        <f t="shared" si="44"/>
        <v>42</v>
      </c>
      <c r="BI18" s="10">
        <f t="shared" si="44"/>
        <v>1093</v>
      </c>
      <c r="BJ18" s="10">
        <f t="shared" si="44"/>
        <v>10</v>
      </c>
      <c r="BK18" s="10">
        <f t="shared" si="44"/>
        <v>34</v>
      </c>
      <c r="BL18" s="10">
        <f t="shared" si="44"/>
        <v>1301</v>
      </c>
      <c r="BM18" s="10">
        <f t="shared" si="44"/>
        <v>43</v>
      </c>
      <c r="BN18" s="10">
        <f t="shared" si="44"/>
        <v>1344</v>
      </c>
      <c r="BO18" s="10">
        <f t="shared" si="44"/>
        <v>13</v>
      </c>
      <c r="BP18" s="10">
        <f t="shared" ref="BP18:CY18" si="45">SUM(BP16:BP17)</f>
        <v>192</v>
      </c>
      <c r="BQ18" s="10">
        <f t="shared" si="45"/>
        <v>9747</v>
      </c>
      <c r="BR18" s="10">
        <f t="shared" si="45"/>
        <v>4351</v>
      </c>
      <c r="BS18" s="10">
        <f t="shared" si="45"/>
        <v>14098</v>
      </c>
      <c r="BT18" s="10">
        <f t="shared" si="45"/>
        <v>56</v>
      </c>
      <c r="BU18" s="10">
        <f t="shared" si="45"/>
        <v>444</v>
      </c>
      <c r="BV18" s="10">
        <f t="shared" si="45"/>
        <v>9726</v>
      </c>
      <c r="BW18" s="10">
        <f t="shared" si="45"/>
        <v>336</v>
      </c>
      <c r="BX18" s="10">
        <f t="shared" si="45"/>
        <v>10062</v>
      </c>
      <c r="BY18" s="10">
        <f t="shared" si="45"/>
        <v>34</v>
      </c>
      <c r="BZ18" s="10">
        <f t="shared" si="45"/>
        <v>784</v>
      </c>
      <c r="CA18" s="10">
        <f t="shared" si="45"/>
        <v>30232</v>
      </c>
      <c r="CB18" s="10">
        <f t="shared" si="45"/>
        <v>562</v>
      </c>
      <c r="CC18" s="10">
        <f t="shared" si="45"/>
        <v>30794</v>
      </c>
      <c r="CD18" s="10">
        <f t="shared" si="45"/>
        <v>68</v>
      </c>
      <c r="CE18" s="10">
        <f t="shared" si="45"/>
        <v>10</v>
      </c>
      <c r="CF18" s="10">
        <f t="shared" si="45"/>
        <v>8528</v>
      </c>
      <c r="CG18" s="10">
        <f t="shared" si="45"/>
        <v>316</v>
      </c>
      <c r="CH18" s="10">
        <f t="shared" si="45"/>
        <v>8844</v>
      </c>
      <c r="CI18" s="10">
        <f t="shared" si="45"/>
        <v>68</v>
      </c>
      <c r="CJ18" s="10">
        <f t="shared" si="45"/>
        <v>471</v>
      </c>
      <c r="CK18" s="10">
        <f t="shared" si="45"/>
        <v>9478</v>
      </c>
      <c r="CL18" s="10">
        <f t="shared" si="45"/>
        <v>242</v>
      </c>
      <c r="CM18" s="10">
        <f t="shared" si="45"/>
        <v>9720</v>
      </c>
      <c r="CN18" s="10">
        <f t="shared" si="45"/>
        <v>40</v>
      </c>
      <c r="CO18" s="10">
        <f t="shared" si="45"/>
        <v>405</v>
      </c>
      <c r="CP18" s="10">
        <f t="shared" si="45"/>
        <v>21684</v>
      </c>
      <c r="CQ18" s="10">
        <f t="shared" si="45"/>
        <v>452</v>
      </c>
      <c r="CR18" s="10">
        <f t="shared" si="45"/>
        <v>22136</v>
      </c>
      <c r="CS18" s="10">
        <f t="shared" si="45"/>
        <v>41</v>
      </c>
      <c r="CT18" s="10">
        <f t="shared" ref="CT18" si="46">SUM(CT16:CT17)</f>
        <v>119748</v>
      </c>
      <c r="CU18" s="10">
        <f t="shared" ref="CU18" si="47">SUM(CU16:CU17)</f>
        <v>1252347</v>
      </c>
      <c r="CV18" s="10">
        <f t="shared" ref="CV18" si="48">SUM(CV16:CV17)</f>
        <v>23917</v>
      </c>
      <c r="CW18" s="10">
        <f t="shared" ref="CW18" si="49">SUM(CW16:CW17)</f>
        <v>1276264</v>
      </c>
      <c r="CX18" s="10">
        <f t="shared" ref="CX18" si="50">SUM(CX16:CX17)</f>
        <v>807</v>
      </c>
      <c r="CY18" s="10">
        <f t="shared" si="45"/>
        <v>68</v>
      </c>
    </row>
    <row r="19" spans="1:103" x14ac:dyDescent="0.25">
      <c r="A19" s="5" t="s">
        <v>58</v>
      </c>
      <c r="B19" s="2" t="s">
        <v>34</v>
      </c>
      <c r="C19" s="5">
        <v>126</v>
      </c>
      <c r="D19" s="5">
        <v>5121</v>
      </c>
      <c r="E19" s="5">
        <v>0</v>
      </c>
      <c r="F19" s="5">
        <f t="shared" si="1"/>
        <v>5121</v>
      </c>
      <c r="G19" s="5">
        <v>3</v>
      </c>
      <c r="H19" s="5">
        <v>93</v>
      </c>
      <c r="I19" s="5">
        <v>150</v>
      </c>
      <c r="J19" s="5">
        <v>0</v>
      </c>
      <c r="K19" s="5">
        <f t="shared" si="2"/>
        <v>150</v>
      </c>
      <c r="L19" s="5">
        <v>2</v>
      </c>
      <c r="M19" s="5">
        <v>19</v>
      </c>
      <c r="N19" s="5">
        <v>383</v>
      </c>
      <c r="O19" s="5">
        <v>0</v>
      </c>
      <c r="P19" s="5">
        <f t="shared" si="3"/>
        <v>383</v>
      </c>
      <c r="Q19" s="5">
        <v>2</v>
      </c>
      <c r="R19" s="5">
        <v>66</v>
      </c>
      <c r="S19" s="5">
        <v>69</v>
      </c>
      <c r="T19" s="5">
        <v>0</v>
      </c>
      <c r="U19" s="5">
        <f t="shared" si="4"/>
        <v>69</v>
      </c>
      <c r="V19" s="5">
        <v>2</v>
      </c>
      <c r="W19" s="5">
        <v>18</v>
      </c>
      <c r="X19" s="5">
        <v>409</v>
      </c>
      <c r="Y19" s="5">
        <v>0</v>
      </c>
      <c r="Z19" s="5">
        <f t="shared" si="5"/>
        <v>409</v>
      </c>
      <c r="AA19" s="5">
        <v>2</v>
      </c>
      <c r="AB19" s="5">
        <v>1</v>
      </c>
      <c r="AC19" s="5">
        <v>20</v>
      </c>
      <c r="AD19" s="5">
        <v>0</v>
      </c>
      <c r="AE19" s="5">
        <f t="shared" si="6"/>
        <v>20</v>
      </c>
      <c r="AF19" s="5">
        <v>1</v>
      </c>
      <c r="AG19" s="5">
        <v>17</v>
      </c>
      <c r="AH19" s="5">
        <v>291</v>
      </c>
      <c r="AI19" s="5">
        <v>6</v>
      </c>
      <c r="AJ19" s="5">
        <f t="shared" si="7"/>
        <v>297</v>
      </c>
      <c r="AK19" s="5">
        <v>2</v>
      </c>
      <c r="AL19" s="5">
        <v>4</v>
      </c>
      <c r="AM19" s="5">
        <v>114</v>
      </c>
      <c r="AN19" s="5">
        <v>4</v>
      </c>
      <c r="AO19" s="5">
        <f t="shared" si="8"/>
        <v>118</v>
      </c>
      <c r="AP19" s="5">
        <v>1</v>
      </c>
      <c r="AQ19" s="5">
        <v>16</v>
      </c>
      <c r="AR19" s="5">
        <v>805</v>
      </c>
      <c r="AS19" s="5">
        <v>0</v>
      </c>
      <c r="AT19" s="5">
        <f t="shared" si="9"/>
        <v>805</v>
      </c>
      <c r="AU19" s="5">
        <v>3</v>
      </c>
      <c r="AV19" s="5">
        <v>363</v>
      </c>
      <c r="AW19" s="5">
        <v>1286</v>
      </c>
      <c r="AX19" s="5">
        <v>40</v>
      </c>
      <c r="AY19" s="5">
        <f t="shared" si="10"/>
        <v>1326</v>
      </c>
      <c r="AZ19" s="5">
        <v>3</v>
      </c>
      <c r="BA19" s="5">
        <v>7</v>
      </c>
      <c r="BB19" s="5">
        <v>48</v>
      </c>
      <c r="BC19" s="5">
        <v>0</v>
      </c>
      <c r="BD19" s="5">
        <f t="shared" si="11"/>
        <v>48</v>
      </c>
      <c r="BE19" s="5">
        <v>2</v>
      </c>
      <c r="BF19" s="5">
        <v>0</v>
      </c>
      <c r="BG19" s="5">
        <v>0</v>
      </c>
      <c r="BH19" s="5">
        <v>0</v>
      </c>
      <c r="BI19" s="5">
        <f t="shared" si="12"/>
        <v>0</v>
      </c>
      <c r="BJ19" s="5">
        <v>0</v>
      </c>
      <c r="BK19" s="5">
        <v>1</v>
      </c>
      <c r="BL19" s="5">
        <v>32</v>
      </c>
      <c r="BM19" s="5">
        <v>0</v>
      </c>
      <c r="BN19" s="5">
        <f t="shared" si="13"/>
        <v>32</v>
      </c>
      <c r="BO19" s="5">
        <v>1</v>
      </c>
      <c r="BP19" s="5">
        <v>8</v>
      </c>
      <c r="BQ19" s="5">
        <v>103</v>
      </c>
      <c r="BR19" s="5">
        <v>0</v>
      </c>
      <c r="BS19" s="5">
        <f t="shared" si="14"/>
        <v>103</v>
      </c>
      <c r="BT19" s="5">
        <v>2</v>
      </c>
      <c r="BU19" s="5">
        <v>17</v>
      </c>
      <c r="BV19" s="5">
        <v>265</v>
      </c>
      <c r="BW19" s="5">
        <v>0</v>
      </c>
      <c r="BX19" s="5">
        <f t="shared" si="15"/>
        <v>265</v>
      </c>
      <c r="BY19" s="5">
        <v>3</v>
      </c>
      <c r="BZ19" s="5">
        <v>20</v>
      </c>
      <c r="CA19" s="5">
        <v>600</v>
      </c>
      <c r="CB19" s="5">
        <v>6</v>
      </c>
      <c r="CC19" s="5">
        <f t="shared" si="16"/>
        <v>606</v>
      </c>
      <c r="CD19" s="5">
        <v>3</v>
      </c>
      <c r="CE19" s="5">
        <v>23</v>
      </c>
      <c r="CF19" s="5">
        <v>206</v>
      </c>
      <c r="CG19" s="5">
        <v>0</v>
      </c>
      <c r="CH19" s="19">
        <f t="shared" si="17"/>
        <v>206</v>
      </c>
      <c r="CI19" s="5">
        <v>3</v>
      </c>
      <c r="CJ19" s="5">
        <v>9</v>
      </c>
      <c r="CK19" s="5">
        <v>293</v>
      </c>
      <c r="CL19" s="5">
        <v>27</v>
      </c>
      <c r="CM19" s="5">
        <f t="shared" si="18"/>
        <v>320</v>
      </c>
      <c r="CN19" s="5">
        <v>2</v>
      </c>
      <c r="CO19" s="5">
        <v>645</v>
      </c>
      <c r="CP19" s="5">
        <v>3050</v>
      </c>
      <c r="CQ19" s="5">
        <v>0</v>
      </c>
      <c r="CR19" s="5">
        <f t="shared" si="19"/>
        <v>3050</v>
      </c>
      <c r="CS19" s="5">
        <v>3</v>
      </c>
      <c r="CT19" s="19">
        <f t="shared" si="20"/>
        <v>1453</v>
      </c>
      <c r="CU19" s="19">
        <f t="shared" si="0"/>
        <v>13245</v>
      </c>
      <c r="CV19" s="19">
        <f t="shared" si="0"/>
        <v>83</v>
      </c>
      <c r="CW19" s="19">
        <f t="shared" si="21"/>
        <v>13328</v>
      </c>
      <c r="CX19" s="22">
        <f t="shared" si="22"/>
        <v>40</v>
      </c>
      <c r="CY19" s="24">
        <v>3</v>
      </c>
    </row>
    <row r="20" spans="1:103" x14ac:dyDescent="0.25">
      <c r="A20" s="5" t="s">
        <v>58</v>
      </c>
      <c r="B20" s="2" t="s">
        <v>35</v>
      </c>
      <c r="C20" s="5">
        <v>1765</v>
      </c>
      <c r="D20" s="5">
        <v>579746</v>
      </c>
      <c r="E20" s="5">
        <v>3022</v>
      </c>
      <c r="F20" s="5">
        <f t="shared" si="1"/>
        <v>582768</v>
      </c>
      <c r="G20" s="5">
        <v>28</v>
      </c>
      <c r="H20" s="5">
        <v>2580</v>
      </c>
      <c r="I20" s="5">
        <v>13165</v>
      </c>
      <c r="J20" s="5">
        <v>471</v>
      </c>
      <c r="K20" s="5">
        <f t="shared" si="2"/>
        <v>13636</v>
      </c>
      <c r="L20" s="5">
        <v>24</v>
      </c>
      <c r="M20" s="5">
        <v>186</v>
      </c>
      <c r="N20" s="5">
        <v>8982</v>
      </c>
      <c r="O20" s="5">
        <v>446</v>
      </c>
      <c r="P20" s="5">
        <f t="shared" si="3"/>
        <v>9428</v>
      </c>
      <c r="Q20" s="5">
        <v>17</v>
      </c>
      <c r="R20" s="5">
        <v>1165</v>
      </c>
      <c r="S20" s="5">
        <v>5530</v>
      </c>
      <c r="T20" s="5">
        <v>1450</v>
      </c>
      <c r="U20" s="5">
        <f t="shared" si="4"/>
        <v>6980</v>
      </c>
      <c r="V20" s="5">
        <v>19</v>
      </c>
      <c r="W20" s="5">
        <v>46</v>
      </c>
      <c r="X20" s="5">
        <v>1865</v>
      </c>
      <c r="Y20" s="5">
        <v>86</v>
      </c>
      <c r="Z20" s="5">
        <f t="shared" si="5"/>
        <v>1951</v>
      </c>
      <c r="AA20" s="5">
        <v>9</v>
      </c>
      <c r="AB20" s="5">
        <v>340</v>
      </c>
      <c r="AC20" s="5">
        <v>7833</v>
      </c>
      <c r="AD20" s="5">
        <v>364</v>
      </c>
      <c r="AE20" s="5">
        <f t="shared" si="6"/>
        <v>8197</v>
      </c>
      <c r="AF20" s="5">
        <v>14</v>
      </c>
      <c r="AG20" s="5">
        <v>478</v>
      </c>
      <c r="AH20" s="5">
        <v>1961</v>
      </c>
      <c r="AI20" s="5">
        <v>172</v>
      </c>
      <c r="AJ20" s="5">
        <f t="shared" si="7"/>
        <v>2133</v>
      </c>
      <c r="AK20" s="5">
        <v>14</v>
      </c>
      <c r="AL20" s="5">
        <v>49</v>
      </c>
      <c r="AM20" s="5">
        <v>7253</v>
      </c>
      <c r="AN20" s="5">
        <v>379</v>
      </c>
      <c r="AO20" s="5">
        <f t="shared" si="8"/>
        <v>7632</v>
      </c>
      <c r="AP20" s="5">
        <v>11</v>
      </c>
      <c r="AQ20" s="5">
        <v>97</v>
      </c>
      <c r="AR20" s="5">
        <v>21532</v>
      </c>
      <c r="AS20" s="5">
        <v>652</v>
      </c>
      <c r="AT20" s="5">
        <f t="shared" si="9"/>
        <v>22184</v>
      </c>
      <c r="AU20" s="5">
        <v>13</v>
      </c>
      <c r="AV20" s="5">
        <v>5636</v>
      </c>
      <c r="AW20" s="5">
        <v>37214</v>
      </c>
      <c r="AX20" s="5">
        <v>1760</v>
      </c>
      <c r="AY20" s="5">
        <f t="shared" si="10"/>
        <v>38974</v>
      </c>
      <c r="AZ20" s="5">
        <v>21</v>
      </c>
      <c r="BA20" s="5">
        <v>26</v>
      </c>
      <c r="BB20" s="5">
        <v>1435</v>
      </c>
      <c r="BC20" s="5">
        <v>76</v>
      </c>
      <c r="BD20" s="5">
        <f t="shared" si="11"/>
        <v>1511</v>
      </c>
      <c r="BE20" s="5">
        <v>7</v>
      </c>
      <c r="BF20" s="5">
        <v>185</v>
      </c>
      <c r="BG20" s="5">
        <v>1496</v>
      </c>
      <c r="BH20" s="5">
        <v>219</v>
      </c>
      <c r="BI20" s="5">
        <f t="shared" si="12"/>
        <v>1715</v>
      </c>
      <c r="BJ20" s="5">
        <v>11</v>
      </c>
      <c r="BK20" s="5">
        <v>29</v>
      </c>
      <c r="BL20" s="5">
        <v>1239</v>
      </c>
      <c r="BM20" s="5">
        <v>66</v>
      </c>
      <c r="BN20" s="5">
        <f t="shared" si="13"/>
        <v>1305</v>
      </c>
      <c r="BO20" s="5">
        <v>7</v>
      </c>
      <c r="BP20" s="5">
        <v>65</v>
      </c>
      <c r="BQ20" s="5">
        <v>1342</v>
      </c>
      <c r="BR20" s="5">
        <v>95</v>
      </c>
      <c r="BS20" s="5">
        <f t="shared" si="14"/>
        <v>1437</v>
      </c>
      <c r="BT20" s="5">
        <v>7</v>
      </c>
      <c r="BU20" s="5">
        <v>303</v>
      </c>
      <c r="BV20" s="5">
        <v>3770</v>
      </c>
      <c r="BW20" s="5">
        <v>527</v>
      </c>
      <c r="BX20" s="5">
        <f t="shared" si="15"/>
        <v>4297</v>
      </c>
      <c r="BY20" s="5">
        <v>14</v>
      </c>
      <c r="BZ20" s="5">
        <v>181</v>
      </c>
      <c r="CA20" s="5">
        <v>5394</v>
      </c>
      <c r="CB20" s="5">
        <v>357</v>
      </c>
      <c r="CC20" s="5">
        <f t="shared" si="16"/>
        <v>5751</v>
      </c>
      <c r="CD20" s="5">
        <v>22</v>
      </c>
      <c r="CE20" s="5">
        <v>168</v>
      </c>
      <c r="CF20" s="5">
        <v>5710</v>
      </c>
      <c r="CG20" s="5">
        <v>366</v>
      </c>
      <c r="CH20" s="19">
        <f t="shared" si="17"/>
        <v>6076</v>
      </c>
      <c r="CI20" s="5">
        <v>11</v>
      </c>
      <c r="CJ20" s="5">
        <v>204</v>
      </c>
      <c r="CK20" s="5">
        <v>2513</v>
      </c>
      <c r="CL20" s="5">
        <v>106</v>
      </c>
      <c r="CM20" s="5">
        <f t="shared" si="18"/>
        <v>2619</v>
      </c>
      <c r="CN20" s="5">
        <v>14</v>
      </c>
      <c r="CO20" s="5">
        <v>18003</v>
      </c>
      <c r="CP20" s="5">
        <v>148426</v>
      </c>
      <c r="CQ20" s="5">
        <v>5942</v>
      </c>
      <c r="CR20" s="5">
        <f t="shared" si="19"/>
        <v>154368</v>
      </c>
      <c r="CS20" s="5">
        <v>27</v>
      </c>
      <c r="CT20" s="19">
        <f t="shared" si="20"/>
        <v>31506</v>
      </c>
      <c r="CU20" s="19">
        <f t="shared" si="0"/>
        <v>856406</v>
      </c>
      <c r="CV20" s="19">
        <f t="shared" si="0"/>
        <v>16556</v>
      </c>
      <c r="CW20" s="19">
        <f t="shared" si="21"/>
        <v>872962</v>
      </c>
      <c r="CX20" s="22">
        <f t="shared" si="22"/>
        <v>290</v>
      </c>
      <c r="CY20" s="24">
        <v>33</v>
      </c>
    </row>
    <row r="21" spans="1:103" x14ac:dyDescent="0.25">
      <c r="A21" s="5" t="s">
        <v>58</v>
      </c>
      <c r="B21" s="2" t="s">
        <v>36</v>
      </c>
      <c r="C21" s="5">
        <v>153694</v>
      </c>
      <c r="D21" s="5">
        <v>6426246</v>
      </c>
      <c r="E21" s="5">
        <v>342</v>
      </c>
      <c r="F21" s="5">
        <f t="shared" si="1"/>
        <v>6426588</v>
      </c>
      <c r="G21" s="5">
        <v>19</v>
      </c>
      <c r="H21" s="5">
        <v>2319</v>
      </c>
      <c r="I21" s="5">
        <v>4843</v>
      </c>
      <c r="J21" s="5">
        <v>140</v>
      </c>
      <c r="K21" s="5">
        <f t="shared" si="2"/>
        <v>4983</v>
      </c>
      <c r="L21" s="5">
        <v>18</v>
      </c>
      <c r="M21" s="5">
        <v>411</v>
      </c>
      <c r="N21" s="5">
        <v>9299</v>
      </c>
      <c r="O21" s="5">
        <v>154</v>
      </c>
      <c r="P21" s="5">
        <f t="shared" si="3"/>
        <v>9453</v>
      </c>
      <c r="Q21" s="5">
        <v>11</v>
      </c>
      <c r="R21" s="5">
        <v>948</v>
      </c>
      <c r="S21" s="5">
        <v>3824</v>
      </c>
      <c r="T21" s="5">
        <v>96</v>
      </c>
      <c r="U21" s="5">
        <f t="shared" si="4"/>
        <v>3920</v>
      </c>
      <c r="V21" s="5">
        <v>13</v>
      </c>
      <c r="W21" s="5">
        <v>110</v>
      </c>
      <c r="X21" s="5">
        <v>1774</v>
      </c>
      <c r="Y21" s="5">
        <v>31</v>
      </c>
      <c r="Z21" s="5">
        <f t="shared" si="5"/>
        <v>1805</v>
      </c>
      <c r="AA21" s="5">
        <v>7</v>
      </c>
      <c r="AB21" s="5">
        <v>207</v>
      </c>
      <c r="AC21" s="5">
        <v>4106</v>
      </c>
      <c r="AD21" s="5">
        <v>183</v>
      </c>
      <c r="AE21" s="5">
        <f t="shared" si="6"/>
        <v>4289</v>
      </c>
      <c r="AF21" s="5">
        <v>9</v>
      </c>
      <c r="AG21" s="5">
        <v>10</v>
      </c>
      <c r="AH21" s="5">
        <v>273</v>
      </c>
      <c r="AI21" s="5">
        <v>14</v>
      </c>
      <c r="AJ21" s="5">
        <f t="shared" si="7"/>
        <v>287</v>
      </c>
      <c r="AK21" s="5">
        <v>10</v>
      </c>
      <c r="AL21" s="5">
        <v>44</v>
      </c>
      <c r="AM21" s="5">
        <v>43184</v>
      </c>
      <c r="AN21" s="5">
        <v>226</v>
      </c>
      <c r="AO21" s="5">
        <f t="shared" si="8"/>
        <v>43410</v>
      </c>
      <c r="AP21" s="5">
        <v>7</v>
      </c>
      <c r="AQ21" s="5">
        <v>424</v>
      </c>
      <c r="AR21" s="5">
        <v>6890</v>
      </c>
      <c r="AS21" s="5">
        <v>166</v>
      </c>
      <c r="AT21" s="5">
        <f t="shared" si="9"/>
        <v>7056</v>
      </c>
      <c r="AU21" s="5">
        <v>17</v>
      </c>
      <c r="AV21" s="5">
        <v>3509</v>
      </c>
      <c r="AW21" s="5">
        <v>27378</v>
      </c>
      <c r="AX21" s="5">
        <v>340</v>
      </c>
      <c r="AY21" s="5">
        <f t="shared" si="10"/>
        <v>27718</v>
      </c>
      <c r="AZ21" s="5">
        <v>15</v>
      </c>
      <c r="BA21" s="5">
        <v>1369</v>
      </c>
      <c r="BB21" s="5">
        <v>64868</v>
      </c>
      <c r="BC21" s="5">
        <v>1033</v>
      </c>
      <c r="BD21" s="5">
        <f t="shared" si="11"/>
        <v>65901</v>
      </c>
      <c r="BE21" s="5">
        <v>14</v>
      </c>
      <c r="BF21" s="5">
        <v>13</v>
      </c>
      <c r="BG21" s="5">
        <v>648</v>
      </c>
      <c r="BH21" s="5">
        <v>14</v>
      </c>
      <c r="BI21" s="5">
        <f t="shared" si="12"/>
        <v>662</v>
      </c>
      <c r="BJ21" s="5">
        <v>7</v>
      </c>
      <c r="BK21" s="5">
        <v>18</v>
      </c>
      <c r="BL21" s="5">
        <v>1042</v>
      </c>
      <c r="BM21" s="5">
        <v>36</v>
      </c>
      <c r="BN21" s="5">
        <f t="shared" si="13"/>
        <v>1078</v>
      </c>
      <c r="BO21" s="5">
        <v>5</v>
      </c>
      <c r="BP21" s="5">
        <v>155</v>
      </c>
      <c r="BQ21" s="5">
        <v>4288</v>
      </c>
      <c r="BR21" s="5">
        <v>67</v>
      </c>
      <c r="BS21" s="5">
        <f t="shared" si="14"/>
        <v>4355</v>
      </c>
      <c r="BT21" s="5">
        <v>9</v>
      </c>
      <c r="BU21" s="5">
        <v>247</v>
      </c>
      <c r="BV21" s="5">
        <v>4087</v>
      </c>
      <c r="BW21" s="5">
        <v>49</v>
      </c>
      <c r="BX21" s="5">
        <f t="shared" si="15"/>
        <v>4136</v>
      </c>
      <c r="BY21" s="5">
        <v>11</v>
      </c>
      <c r="BZ21" s="5">
        <v>101</v>
      </c>
      <c r="CA21" s="5">
        <v>4176</v>
      </c>
      <c r="CB21" s="5">
        <v>250</v>
      </c>
      <c r="CC21" s="5">
        <f t="shared" si="16"/>
        <v>4426</v>
      </c>
      <c r="CD21" s="5">
        <v>16</v>
      </c>
      <c r="CE21" s="5">
        <v>142</v>
      </c>
      <c r="CF21" s="5">
        <v>3776</v>
      </c>
      <c r="CG21" s="5">
        <v>344</v>
      </c>
      <c r="CH21" s="19">
        <f t="shared" si="17"/>
        <v>4120</v>
      </c>
      <c r="CI21" s="5">
        <v>9</v>
      </c>
      <c r="CJ21" s="5">
        <v>141</v>
      </c>
      <c r="CK21" s="5">
        <v>4980</v>
      </c>
      <c r="CL21" s="5">
        <v>147</v>
      </c>
      <c r="CM21" s="5">
        <f t="shared" si="18"/>
        <v>5127</v>
      </c>
      <c r="CN21" s="5">
        <v>10</v>
      </c>
      <c r="CO21" s="5">
        <v>7445</v>
      </c>
      <c r="CP21" s="5">
        <v>38648</v>
      </c>
      <c r="CQ21" s="5">
        <v>2413</v>
      </c>
      <c r="CR21" s="5">
        <f t="shared" si="19"/>
        <v>41061</v>
      </c>
      <c r="CS21" s="5">
        <v>13</v>
      </c>
      <c r="CT21" s="19">
        <f t="shared" si="20"/>
        <v>171307</v>
      </c>
      <c r="CU21" s="19">
        <f t="shared" si="0"/>
        <v>6654330</v>
      </c>
      <c r="CV21" s="19">
        <f t="shared" si="0"/>
        <v>6045</v>
      </c>
      <c r="CW21" s="19">
        <f t="shared" si="21"/>
        <v>6660375</v>
      </c>
      <c r="CX21" s="22">
        <f t="shared" si="22"/>
        <v>220</v>
      </c>
      <c r="CY21" s="24">
        <v>23</v>
      </c>
    </row>
    <row r="22" spans="1:103" s="9" customFormat="1" x14ac:dyDescent="0.25">
      <c r="A22" s="10" t="s">
        <v>17</v>
      </c>
      <c r="B22" s="11"/>
      <c r="C22" s="10">
        <f>SUM(C19:C21)</f>
        <v>155585</v>
      </c>
      <c r="D22" s="10">
        <f t="shared" ref="D22:BO22" si="51">SUM(D19:D21)</f>
        <v>7011113</v>
      </c>
      <c r="E22" s="10">
        <f t="shared" si="51"/>
        <v>3364</v>
      </c>
      <c r="F22" s="10">
        <f t="shared" si="51"/>
        <v>7014477</v>
      </c>
      <c r="G22" s="10">
        <f t="shared" si="51"/>
        <v>50</v>
      </c>
      <c r="H22" s="10">
        <f t="shared" si="51"/>
        <v>4992</v>
      </c>
      <c r="I22" s="10">
        <f t="shared" si="51"/>
        <v>18158</v>
      </c>
      <c r="J22" s="10">
        <f t="shared" si="51"/>
        <v>611</v>
      </c>
      <c r="K22" s="10">
        <f t="shared" si="51"/>
        <v>18769</v>
      </c>
      <c r="L22" s="10">
        <f t="shared" si="51"/>
        <v>44</v>
      </c>
      <c r="M22" s="10">
        <f t="shared" si="51"/>
        <v>616</v>
      </c>
      <c r="N22" s="10">
        <f t="shared" si="51"/>
        <v>18664</v>
      </c>
      <c r="O22" s="10">
        <f t="shared" si="51"/>
        <v>600</v>
      </c>
      <c r="P22" s="10">
        <f t="shared" si="51"/>
        <v>19264</v>
      </c>
      <c r="Q22" s="10">
        <f t="shared" si="51"/>
        <v>30</v>
      </c>
      <c r="R22" s="10">
        <f t="shared" si="51"/>
        <v>2179</v>
      </c>
      <c r="S22" s="10">
        <f t="shared" si="51"/>
        <v>9423</v>
      </c>
      <c r="T22" s="10">
        <f t="shared" si="51"/>
        <v>1546</v>
      </c>
      <c r="U22" s="10">
        <f t="shared" si="51"/>
        <v>10969</v>
      </c>
      <c r="V22" s="10">
        <f t="shared" si="51"/>
        <v>34</v>
      </c>
      <c r="W22" s="10">
        <f t="shared" si="51"/>
        <v>174</v>
      </c>
      <c r="X22" s="10">
        <f t="shared" si="51"/>
        <v>4048</v>
      </c>
      <c r="Y22" s="10">
        <f t="shared" si="51"/>
        <v>117</v>
      </c>
      <c r="Z22" s="10">
        <f t="shared" si="51"/>
        <v>4165</v>
      </c>
      <c r="AA22" s="10">
        <f t="shared" si="51"/>
        <v>18</v>
      </c>
      <c r="AB22" s="10">
        <f t="shared" si="51"/>
        <v>548</v>
      </c>
      <c r="AC22" s="10">
        <f t="shared" si="51"/>
        <v>11959</v>
      </c>
      <c r="AD22" s="10">
        <f t="shared" si="51"/>
        <v>547</v>
      </c>
      <c r="AE22" s="10">
        <f t="shared" si="51"/>
        <v>12506</v>
      </c>
      <c r="AF22" s="10">
        <f t="shared" si="51"/>
        <v>24</v>
      </c>
      <c r="AG22" s="10">
        <f t="shared" si="51"/>
        <v>505</v>
      </c>
      <c r="AH22" s="10">
        <f t="shared" si="51"/>
        <v>2525</v>
      </c>
      <c r="AI22" s="10">
        <f t="shared" si="51"/>
        <v>192</v>
      </c>
      <c r="AJ22" s="10">
        <f t="shared" si="51"/>
        <v>2717</v>
      </c>
      <c r="AK22" s="10">
        <f t="shared" si="51"/>
        <v>26</v>
      </c>
      <c r="AL22" s="10">
        <f t="shared" si="51"/>
        <v>97</v>
      </c>
      <c r="AM22" s="10">
        <f t="shared" si="51"/>
        <v>50551</v>
      </c>
      <c r="AN22" s="10">
        <f t="shared" si="51"/>
        <v>609</v>
      </c>
      <c r="AO22" s="10">
        <f t="shared" si="51"/>
        <v>51160</v>
      </c>
      <c r="AP22" s="10">
        <f t="shared" si="51"/>
        <v>19</v>
      </c>
      <c r="AQ22" s="10">
        <f t="shared" si="51"/>
        <v>537</v>
      </c>
      <c r="AR22" s="10">
        <f t="shared" si="51"/>
        <v>29227</v>
      </c>
      <c r="AS22" s="10">
        <f t="shared" si="51"/>
        <v>818</v>
      </c>
      <c r="AT22" s="10">
        <f t="shared" si="51"/>
        <v>30045</v>
      </c>
      <c r="AU22" s="10">
        <f t="shared" si="51"/>
        <v>33</v>
      </c>
      <c r="AV22" s="10">
        <f t="shared" si="51"/>
        <v>9508</v>
      </c>
      <c r="AW22" s="10">
        <f t="shared" si="51"/>
        <v>65878</v>
      </c>
      <c r="AX22" s="10">
        <f t="shared" si="51"/>
        <v>2140</v>
      </c>
      <c r="AY22" s="10">
        <f t="shared" si="51"/>
        <v>68018</v>
      </c>
      <c r="AZ22" s="10">
        <f t="shared" si="51"/>
        <v>39</v>
      </c>
      <c r="BA22" s="10">
        <f t="shared" si="51"/>
        <v>1402</v>
      </c>
      <c r="BB22" s="10">
        <f t="shared" si="51"/>
        <v>66351</v>
      </c>
      <c r="BC22" s="10">
        <f t="shared" si="51"/>
        <v>1109</v>
      </c>
      <c r="BD22" s="10">
        <f t="shared" si="51"/>
        <v>67460</v>
      </c>
      <c r="BE22" s="10">
        <f t="shared" si="51"/>
        <v>23</v>
      </c>
      <c r="BF22" s="10">
        <f t="shared" si="51"/>
        <v>198</v>
      </c>
      <c r="BG22" s="10">
        <f t="shared" si="51"/>
        <v>2144</v>
      </c>
      <c r="BH22" s="10">
        <f t="shared" si="51"/>
        <v>233</v>
      </c>
      <c r="BI22" s="10">
        <f t="shared" si="51"/>
        <v>2377</v>
      </c>
      <c r="BJ22" s="10">
        <f t="shared" si="51"/>
        <v>18</v>
      </c>
      <c r="BK22" s="10">
        <f t="shared" si="51"/>
        <v>48</v>
      </c>
      <c r="BL22" s="10">
        <f t="shared" si="51"/>
        <v>2313</v>
      </c>
      <c r="BM22" s="10">
        <f t="shared" si="51"/>
        <v>102</v>
      </c>
      <c r="BN22" s="10">
        <f t="shared" si="51"/>
        <v>2415</v>
      </c>
      <c r="BO22" s="10">
        <f t="shared" si="51"/>
        <v>13</v>
      </c>
      <c r="BP22" s="10">
        <f t="shared" ref="BP22:CY22" si="52">SUM(BP19:BP21)</f>
        <v>228</v>
      </c>
      <c r="BQ22" s="10">
        <f t="shared" si="52"/>
        <v>5733</v>
      </c>
      <c r="BR22" s="10">
        <f t="shared" si="52"/>
        <v>162</v>
      </c>
      <c r="BS22" s="10">
        <f t="shared" si="52"/>
        <v>5895</v>
      </c>
      <c r="BT22" s="10">
        <f t="shared" si="52"/>
        <v>18</v>
      </c>
      <c r="BU22" s="10">
        <f t="shared" si="52"/>
        <v>567</v>
      </c>
      <c r="BV22" s="10">
        <f t="shared" si="52"/>
        <v>8122</v>
      </c>
      <c r="BW22" s="10">
        <f t="shared" si="52"/>
        <v>576</v>
      </c>
      <c r="BX22" s="10">
        <f t="shared" si="52"/>
        <v>8698</v>
      </c>
      <c r="BY22" s="10">
        <f t="shared" si="52"/>
        <v>28</v>
      </c>
      <c r="BZ22" s="10">
        <f t="shared" si="52"/>
        <v>302</v>
      </c>
      <c r="CA22" s="10">
        <f t="shared" si="52"/>
        <v>10170</v>
      </c>
      <c r="CB22" s="10">
        <f t="shared" si="52"/>
        <v>613</v>
      </c>
      <c r="CC22" s="10">
        <f t="shared" si="52"/>
        <v>10783</v>
      </c>
      <c r="CD22" s="10">
        <f t="shared" si="52"/>
        <v>41</v>
      </c>
      <c r="CE22" s="10">
        <f t="shared" si="52"/>
        <v>333</v>
      </c>
      <c r="CF22" s="10">
        <f t="shared" si="52"/>
        <v>9692</v>
      </c>
      <c r="CG22" s="10">
        <f t="shared" si="52"/>
        <v>710</v>
      </c>
      <c r="CH22" s="10">
        <f t="shared" si="52"/>
        <v>10402</v>
      </c>
      <c r="CI22" s="10">
        <f t="shared" si="52"/>
        <v>23</v>
      </c>
      <c r="CJ22" s="10">
        <f t="shared" si="52"/>
        <v>354</v>
      </c>
      <c r="CK22" s="10">
        <f t="shared" si="52"/>
        <v>7786</v>
      </c>
      <c r="CL22" s="10">
        <f t="shared" si="52"/>
        <v>280</v>
      </c>
      <c r="CM22" s="10">
        <f t="shared" si="52"/>
        <v>8066</v>
      </c>
      <c r="CN22" s="10">
        <f t="shared" si="52"/>
        <v>26</v>
      </c>
      <c r="CO22" s="10">
        <f t="shared" si="52"/>
        <v>26093</v>
      </c>
      <c r="CP22" s="10">
        <f t="shared" si="52"/>
        <v>190124</v>
      </c>
      <c r="CQ22" s="10">
        <f t="shared" si="52"/>
        <v>8355</v>
      </c>
      <c r="CR22" s="10">
        <f t="shared" si="52"/>
        <v>198479</v>
      </c>
      <c r="CS22" s="10">
        <f t="shared" si="52"/>
        <v>43</v>
      </c>
      <c r="CT22" s="10">
        <f t="shared" ref="CT22" si="53">SUM(CT19:CT21)</f>
        <v>204266</v>
      </c>
      <c r="CU22" s="10">
        <f t="shared" ref="CU22" si="54">SUM(CU19:CU21)</f>
        <v>7523981</v>
      </c>
      <c r="CV22" s="10">
        <f t="shared" ref="CV22" si="55">SUM(CV19:CV21)</f>
        <v>22684</v>
      </c>
      <c r="CW22" s="10">
        <f t="shared" ref="CW22" si="56">SUM(CW19:CW21)</f>
        <v>7546665</v>
      </c>
      <c r="CX22" s="10">
        <f t="shared" ref="CX22" si="57">SUM(CX19:CX21)</f>
        <v>550</v>
      </c>
      <c r="CY22" s="10">
        <f t="shared" si="52"/>
        <v>59</v>
      </c>
    </row>
    <row r="23" spans="1:103" x14ac:dyDescent="0.25">
      <c r="A23" s="5" t="s">
        <v>59</v>
      </c>
      <c r="B23" s="2" t="s">
        <v>66</v>
      </c>
      <c r="C23" s="5">
        <v>5798</v>
      </c>
      <c r="D23" s="5">
        <v>28223</v>
      </c>
      <c r="E23" s="5">
        <v>13</v>
      </c>
      <c r="F23" s="5">
        <f t="shared" si="1"/>
        <v>28236</v>
      </c>
      <c r="G23" s="5">
        <v>18</v>
      </c>
      <c r="H23" s="5">
        <v>1222</v>
      </c>
      <c r="I23" s="5">
        <v>4407</v>
      </c>
      <c r="J23" s="5">
        <v>123</v>
      </c>
      <c r="K23" s="5">
        <f t="shared" si="2"/>
        <v>4530</v>
      </c>
      <c r="L23" s="5">
        <v>23</v>
      </c>
      <c r="M23" s="5">
        <v>131</v>
      </c>
      <c r="N23" s="5">
        <v>4476</v>
      </c>
      <c r="O23" s="5">
        <v>32</v>
      </c>
      <c r="P23" s="5">
        <f t="shared" si="3"/>
        <v>4508</v>
      </c>
      <c r="Q23" s="5">
        <v>23</v>
      </c>
      <c r="R23" s="5">
        <v>165</v>
      </c>
      <c r="S23" s="5">
        <v>2268</v>
      </c>
      <c r="T23" s="5">
        <v>24</v>
      </c>
      <c r="U23" s="5">
        <f t="shared" si="4"/>
        <v>2292</v>
      </c>
      <c r="V23" s="5">
        <v>17</v>
      </c>
      <c r="W23" s="5">
        <v>9</v>
      </c>
      <c r="X23" s="5">
        <v>210</v>
      </c>
      <c r="Y23" s="5">
        <v>9</v>
      </c>
      <c r="Z23" s="5">
        <f t="shared" si="5"/>
        <v>219</v>
      </c>
      <c r="AA23" s="5">
        <v>5</v>
      </c>
      <c r="AB23" s="5">
        <v>30</v>
      </c>
      <c r="AC23" s="5">
        <v>1286</v>
      </c>
      <c r="AD23" s="5">
        <v>5</v>
      </c>
      <c r="AE23" s="5">
        <f t="shared" si="6"/>
        <v>1291</v>
      </c>
      <c r="AF23" s="5">
        <v>7</v>
      </c>
      <c r="AG23" s="5">
        <v>2</v>
      </c>
      <c r="AH23" s="5">
        <v>46</v>
      </c>
      <c r="AI23" s="5">
        <v>0</v>
      </c>
      <c r="AJ23" s="5">
        <f t="shared" si="7"/>
        <v>46</v>
      </c>
      <c r="AK23" s="5">
        <v>1</v>
      </c>
      <c r="AL23" s="5">
        <v>7</v>
      </c>
      <c r="AM23" s="5">
        <v>22275</v>
      </c>
      <c r="AN23" s="5">
        <v>9</v>
      </c>
      <c r="AO23" s="5">
        <f t="shared" si="8"/>
        <v>22284</v>
      </c>
      <c r="AP23" s="5">
        <v>7</v>
      </c>
      <c r="AQ23" s="5">
        <v>17</v>
      </c>
      <c r="AR23" s="5">
        <v>54464</v>
      </c>
      <c r="AS23" s="5">
        <v>20</v>
      </c>
      <c r="AT23" s="5">
        <f t="shared" si="9"/>
        <v>54484</v>
      </c>
      <c r="AU23" s="5">
        <v>10</v>
      </c>
      <c r="AV23" s="5">
        <v>2371</v>
      </c>
      <c r="AW23" s="5">
        <v>10706</v>
      </c>
      <c r="AX23" s="5">
        <v>99</v>
      </c>
      <c r="AY23" s="5">
        <f t="shared" si="10"/>
        <v>10805</v>
      </c>
      <c r="AZ23" s="5">
        <v>23</v>
      </c>
      <c r="BA23" s="5">
        <v>22</v>
      </c>
      <c r="BB23" s="5">
        <v>954</v>
      </c>
      <c r="BC23" s="5">
        <v>24</v>
      </c>
      <c r="BD23" s="5">
        <f t="shared" si="11"/>
        <v>978</v>
      </c>
      <c r="BE23" s="5">
        <v>12</v>
      </c>
      <c r="BF23" s="5">
        <v>0</v>
      </c>
      <c r="BG23" s="5">
        <v>0</v>
      </c>
      <c r="BH23" s="5">
        <v>0</v>
      </c>
      <c r="BI23" s="5">
        <f t="shared" si="12"/>
        <v>0</v>
      </c>
      <c r="BJ23" s="5">
        <v>0</v>
      </c>
      <c r="BK23" s="5">
        <v>2</v>
      </c>
      <c r="BL23" s="5">
        <v>96</v>
      </c>
      <c r="BM23" s="5">
        <v>8</v>
      </c>
      <c r="BN23" s="5">
        <f t="shared" si="13"/>
        <v>104</v>
      </c>
      <c r="BO23" s="5">
        <v>3</v>
      </c>
      <c r="BP23" s="5">
        <v>11</v>
      </c>
      <c r="BQ23" s="5">
        <v>222</v>
      </c>
      <c r="BR23" s="5">
        <v>10</v>
      </c>
      <c r="BS23" s="5">
        <f t="shared" si="14"/>
        <v>232</v>
      </c>
      <c r="BT23" s="5">
        <v>6</v>
      </c>
      <c r="BU23" s="5">
        <v>202</v>
      </c>
      <c r="BV23" s="5">
        <v>2683</v>
      </c>
      <c r="BW23" s="5">
        <v>42</v>
      </c>
      <c r="BX23" s="5">
        <f t="shared" si="15"/>
        <v>2725</v>
      </c>
      <c r="BY23" s="5">
        <v>21</v>
      </c>
      <c r="BZ23" s="5">
        <v>175</v>
      </c>
      <c r="CA23" s="5">
        <v>6489</v>
      </c>
      <c r="CB23" s="5">
        <v>74</v>
      </c>
      <c r="CC23" s="5">
        <f t="shared" si="16"/>
        <v>6563</v>
      </c>
      <c r="CD23" s="5">
        <v>22</v>
      </c>
      <c r="CE23" s="5">
        <v>115</v>
      </c>
      <c r="CF23" s="5">
        <v>7527</v>
      </c>
      <c r="CG23" s="5">
        <v>49</v>
      </c>
      <c r="CH23" s="19">
        <f t="shared" si="17"/>
        <v>7576</v>
      </c>
      <c r="CI23" s="5">
        <v>22</v>
      </c>
      <c r="CJ23" s="5">
        <v>24</v>
      </c>
      <c r="CK23" s="5">
        <v>821</v>
      </c>
      <c r="CL23" s="5">
        <v>11</v>
      </c>
      <c r="CM23" s="5">
        <f t="shared" si="18"/>
        <v>832</v>
      </c>
      <c r="CN23" s="5">
        <v>12</v>
      </c>
      <c r="CO23" s="5">
        <v>46</v>
      </c>
      <c r="CP23" s="5">
        <v>1202</v>
      </c>
      <c r="CQ23" s="5">
        <v>0</v>
      </c>
      <c r="CR23" s="5">
        <f t="shared" si="19"/>
        <v>1202</v>
      </c>
      <c r="CS23" s="5">
        <v>3</v>
      </c>
      <c r="CT23" s="19">
        <f t="shared" si="20"/>
        <v>10349</v>
      </c>
      <c r="CU23" s="19">
        <f t="shared" si="0"/>
        <v>148355</v>
      </c>
      <c r="CV23" s="19">
        <f t="shared" si="0"/>
        <v>552</v>
      </c>
      <c r="CW23" s="19">
        <f t="shared" si="21"/>
        <v>148907</v>
      </c>
      <c r="CX23" s="22">
        <f t="shared" si="22"/>
        <v>235</v>
      </c>
      <c r="CY23" s="24">
        <v>26</v>
      </c>
    </row>
    <row r="24" spans="1:103" x14ac:dyDescent="0.25">
      <c r="A24" s="5" t="s">
        <v>59</v>
      </c>
      <c r="B24" s="2" t="s">
        <v>67</v>
      </c>
      <c r="C24" s="5">
        <v>1930</v>
      </c>
      <c r="D24" s="5">
        <v>32160</v>
      </c>
      <c r="E24" s="5">
        <v>50</v>
      </c>
      <c r="F24" s="5">
        <f t="shared" si="1"/>
        <v>32210</v>
      </c>
      <c r="G24" s="5">
        <v>11</v>
      </c>
      <c r="H24" s="5">
        <v>908</v>
      </c>
      <c r="I24" s="5">
        <v>2365</v>
      </c>
      <c r="J24" s="5">
        <v>35</v>
      </c>
      <c r="K24" s="5">
        <f t="shared" si="2"/>
        <v>2400</v>
      </c>
      <c r="L24" s="5">
        <v>12</v>
      </c>
      <c r="M24" s="5">
        <v>30</v>
      </c>
      <c r="N24" s="5">
        <v>622</v>
      </c>
      <c r="O24" s="5">
        <v>11</v>
      </c>
      <c r="P24" s="5">
        <f t="shared" si="3"/>
        <v>633</v>
      </c>
      <c r="Q24" s="5">
        <v>7</v>
      </c>
      <c r="R24" s="5">
        <v>239</v>
      </c>
      <c r="S24" s="5">
        <v>2054</v>
      </c>
      <c r="T24" s="5">
        <v>98</v>
      </c>
      <c r="U24" s="5">
        <f t="shared" si="4"/>
        <v>2152</v>
      </c>
      <c r="V24" s="5">
        <v>10</v>
      </c>
      <c r="W24" s="5">
        <v>28</v>
      </c>
      <c r="X24" s="5">
        <v>740</v>
      </c>
      <c r="Y24" s="5">
        <v>7</v>
      </c>
      <c r="Z24" s="5">
        <f t="shared" si="5"/>
        <v>747</v>
      </c>
      <c r="AA24" s="5">
        <v>6</v>
      </c>
      <c r="AB24" s="5">
        <v>43</v>
      </c>
      <c r="AC24" s="5">
        <v>1323</v>
      </c>
      <c r="AD24" s="5">
        <v>12</v>
      </c>
      <c r="AE24" s="5">
        <f t="shared" si="6"/>
        <v>1335</v>
      </c>
      <c r="AF24" s="5">
        <v>7</v>
      </c>
      <c r="AG24" s="5">
        <v>21</v>
      </c>
      <c r="AH24" s="5">
        <v>202</v>
      </c>
      <c r="AI24" s="5">
        <v>0</v>
      </c>
      <c r="AJ24" s="5">
        <f t="shared" si="7"/>
        <v>202</v>
      </c>
      <c r="AK24" s="5">
        <v>3</v>
      </c>
      <c r="AL24" s="5">
        <v>4</v>
      </c>
      <c r="AM24" s="5">
        <v>186</v>
      </c>
      <c r="AN24" s="5">
        <v>7</v>
      </c>
      <c r="AO24" s="5">
        <f t="shared" si="8"/>
        <v>193</v>
      </c>
      <c r="AP24" s="5">
        <v>3</v>
      </c>
      <c r="AQ24" s="5">
        <v>23</v>
      </c>
      <c r="AR24" s="5">
        <v>364</v>
      </c>
      <c r="AS24" s="5">
        <v>6</v>
      </c>
      <c r="AT24" s="5">
        <f t="shared" si="9"/>
        <v>370</v>
      </c>
      <c r="AU24" s="5">
        <v>8</v>
      </c>
      <c r="AV24" s="5">
        <v>1270</v>
      </c>
      <c r="AW24" s="5">
        <v>2419</v>
      </c>
      <c r="AX24" s="5">
        <v>39</v>
      </c>
      <c r="AY24" s="5">
        <f t="shared" si="10"/>
        <v>2458</v>
      </c>
      <c r="AZ24" s="5">
        <v>12</v>
      </c>
      <c r="BA24" s="5">
        <v>10</v>
      </c>
      <c r="BB24" s="5">
        <v>536</v>
      </c>
      <c r="BC24" s="5">
        <v>6</v>
      </c>
      <c r="BD24" s="5">
        <f t="shared" si="11"/>
        <v>542</v>
      </c>
      <c r="BE24" s="5">
        <v>4</v>
      </c>
      <c r="BF24" s="5">
        <v>0</v>
      </c>
      <c r="BG24" s="5">
        <v>0</v>
      </c>
      <c r="BH24" s="5">
        <v>0</v>
      </c>
      <c r="BI24" s="5">
        <f t="shared" si="12"/>
        <v>0</v>
      </c>
      <c r="BJ24" s="5">
        <v>0</v>
      </c>
      <c r="BK24" s="5">
        <v>0</v>
      </c>
      <c r="BL24" s="5">
        <v>0</v>
      </c>
      <c r="BM24" s="5">
        <v>0</v>
      </c>
      <c r="BN24" s="5">
        <f t="shared" si="13"/>
        <v>0</v>
      </c>
      <c r="BO24" s="5">
        <v>0</v>
      </c>
      <c r="BP24" s="5">
        <v>6</v>
      </c>
      <c r="BQ24" s="5">
        <v>100</v>
      </c>
      <c r="BR24" s="5">
        <v>6</v>
      </c>
      <c r="BS24" s="5">
        <f t="shared" si="14"/>
        <v>106</v>
      </c>
      <c r="BT24" s="5">
        <v>1</v>
      </c>
      <c r="BU24" s="5">
        <v>123</v>
      </c>
      <c r="BV24" s="5">
        <v>1841</v>
      </c>
      <c r="BW24" s="5">
        <v>18</v>
      </c>
      <c r="BX24" s="5">
        <f t="shared" si="15"/>
        <v>1859</v>
      </c>
      <c r="BY24" s="5">
        <v>13</v>
      </c>
      <c r="BZ24" s="5">
        <v>96</v>
      </c>
      <c r="CA24" s="5">
        <v>1422</v>
      </c>
      <c r="CB24" s="5">
        <v>71</v>
      </c>
      <c r="CC24" s="5">
        <f t="shared" si="16"/>
        <v>1493</v>
      </c>
      <c r="CD24" s="5">
        <v>11</v>
      </c>
      <c r="CE24" s="5">
        <v>40</v>
      </c>
      <c r="CF24" s="5">
        <v>2610</v>
      </c>
      <c r="CG24" s="5">
        <v>62</v>
      </c>
      <c r="CH24" s="19">
        <f t="shared" si="17"/>
        <v>2672</v>
      </c>
      <c r="CI24" s="5">
        <v>10</v>
      </c>
      <c r="CJ24" s="5">
        <v>8</v>
      </c>
      <c r="CK24" s="5">
        <v>54</v>
      </c>
      <c r="CL24" s="5">
        <v>9</v>
      </c>
      <c r="CM24" s="5">
        <f t="shared" si="18"/>
        <v>63</v>
      </c>
      <c r="CN24" s="5">
        <v>6</v>
      </c>
      <c r="CO24" s="5">
        <v>4</v>
      </c>
      <c r="CP24" s="5">
        <v>48</v>
      </c>
      <c r="CQ24" s="5">
        <v>0</v>
      </c>
      <c r="CR24" s="5">
        <f t="shared" si="19"/>
        <v>48</v>
      </c>
      <c r="CS24" s="5">
        <v>3</v>
      </c>
      <c r="CT24" s="19">
        <f t="shared" si="20"/>
        <v>4783</v>
      </c>
      <c r="CU24" s="19">
        <f t="shared" si="0"/>
        <v>49046</v>
      </c>
      <c r="CV24" s="19">
        <f t="shared" si="0"/>
        <v>437</v>
      </c>
      <c r="CW24" s="19">
        <f t="shared" si="21"/>
        <v>49483</v>
      </c>
      <c r="CX24" s="22">
        <f t="shared" si="22"/>
        <v>127</v>
      </c>
      <c r="CY24" s="24">
        <v>17</v>
      </c>
    </row>
    <row r="25" spans="1:103" x14ac:dyDescent="0.25">
      <c r="A25" s="5" t="s">
        <v>59</v>
      </c>
      <c r="B25" s="2" t="s">
        <v>68</v>
      </c>
      <c r="C25" s="5">
        <v>1298</v>
      </c>
      <c r="D25" s="5">
        <v>21320</v>
      </c>
      <c r="E25" s="5">
        <v>11</v>
      </c>
      <c r="F25" s="5">
        <f t="shared" si="1"/>
        <v>21331</v>
      </c>
      <c r="G25" s="5">
        <v>4</v>
      </c>
      <c r="H25" s="5">
        <v>202</v>
      </c>
      <c r="I25" s="5">
        <v>841</v>
      </c>
      <c r="J25" s="5">
        <v>29</v>
      </c>
      <c r="K25" s="5">
        <f t="shared" si="2"/>
        <v>870</v>
      </c>
      <c r="L25" s="5">
        <v>4</v>
      </c>
      <c r="M25" s="5">
        <v>26</v>
      </c>
      <c r="N25" s="5">
        <v>688</v>
      </c>
      <c r="O25" s="5">
        <v>14</v>
      </c>
      <c r="P25" s="5">
        <f t="shared" si="3"/>
        <v>702</v>
      </c>
      <c r="Q25" s="5">
        <v>4</v>
      </c>
      <c r="R25" s="5">
        <v>40</v>
      </c>
      <c r="S25" s="5">
        <v>445</v>
      </c>
      <c r="T25" s="5">
        <v>6</v>
      </c>
      <c r="U25" s="5">
        <f t="shared" si="4"/>
        <v>451</v>
      </c>
      <c r="V25" s="5">
        <v>4</v>
      </c>
      <c r="W25" s="5">
        <v>16</v>
      </c>
      <c r="X25" s="5">
        <v>798</v>
      </c>
      <c r="Y25" s="5">
        <v>9</v>
      </c>
      <c r="Z25" s="5">
        <f t="shared" si="5"/>
        <v>807</v>
      </c>
      <c r="AA25" s="5">
        <v>4</v>
      </c>
      <c r="AB25" s="5">
        <v>12</v>
      </c>
      <c r="AC25" s="5">
        <v>363</v>
      </c>
      <c r="AD25" s="5">
        <v>0</v>
      </c>
      <c r="AE25" s="5">
        <f t="shared" si="6"/>
        <v>363</v>
      </c>
      <c r="AF25" s="5">
        <v>2</v>
      </c>
      <c r="AG25" s="5">
        <v>0</v>
      </c>
      <c r="AH25" s="5">
        <v>0</v>
      </c>
      <c r="AI25" s="5">
        <v>0</v>
      </c>
      <c r="AJ25" s="5">
        <f t="shared" si="7"/>
        <v>0</v>
      </c>
      <c r="AK25" s="5">
        <v>0</v>
      </c>
      <c r="AL25" s="5">
        <v>4</v>
      </c>
      <c r="AM25" s="5">
        <v>698</v>
      </c>
      <c r="AN25" s="5">
        <v>9</v>
      </c>
      <c r="AO25" s="5">
        <f t="shared" si="8"/>
        <v>707</v>
      </c>
      <c r="AP25" s="5">
        <v>2</v>
      </c>
      <c r="AQ25" s="5">
        <v>10</v>
      </c>
      <c r="AR25" s="5">
        <v>1136</v>
      </c>
      <c r="AS25" s="5">
        <v>16</v>
      </c>
      <c r="AT25" s="5">
        <f t="shared" si="9"/>
        <v>1152</v>
      </c>
      <c r="AU25" s="5">
        <v>3</v>
      </c>
      <c r="AV25" s="5">
        <v>193</v>
      </c>
      <c r="AW25" s="5">
        <v>945</v>
      </c>
      <c r="AX25" s="5">
        <v>6</v>
      </c>
      <c r="AY25" s="5">
        <f t="shared" si="10"/>
        <v>951</v>
      </c>
      <c r="AZ25" s="5">
        <v>4</v>
      </c>
      <c r="BA25" s="5">
        <v>10</v>
      </c>
      <c r="BB25" s="5">
        <v>836</v>
      </c>
      <c r="BC25" s="5">
        <v>94</v>
      </c>
      <c r="BD25" s="5">
        <f t="shared" si="11"/>
        <v>930</v>
      </c>
      <c r="BE25" s="5">
        <v>3</v>
      </c>
      <c r="BF25" s="5">
        <v>0</v>
      </c>
      <c r="BG25" s="5">
        <v>0</v>
      </c>
      <c r="BH25" s="5">
        <v>0</v>
      </c>
      <c r="BI25" s="5">
        <f t="shared" si="12"/>
        <v>0</v>
      </c>
      <c r="BJ25" s="5">
        <v>0</v>
      </c>
      <c r="BK25" s="5">
        <v>0</v>
      </c>
      <c r="BL25" s="5">
        <v>0</v>
      </c>
      <c r="BM25" s="5">
        <v>0</v>
      </c>
      <c r="BN25" s="5">
        <f t="shared" si="13"/>
        <v>0</v>
      </c>
      <c r="BO25" s="5">
        <v>0</v>
      </c>
      <c r="BP25" s="5">
        <v>0</v>
      </c>
      <c r="BQ25" s="5">
        <v>0</v>
      </c>
      <c r="BR25" s="5">
        <v>0</v>
      </c>
      <c r="BS25" s="5">
        <f t="shared" si="14"/>
        <v>0</v>
      </c>
      <c r="BT25" s="5">
        <v>0</v>
      </c>
      <c r="BU25" s="5">
        <v>52</v>
      </c>
      <c r="BV25" s="5">
        <v>584</v>
      </c>
      <c r="BW25" s="5">
        <v>6</v>
      </c>
      <c r="BX25" s="5">
        <f t="shared" si="15"/>
        <v>590</v>
      </c>
      <c r="BY25" s="5">
        <v>4</v>
      </c>
      <c r="BZ25" s="5">
        <v>37</v>
      </c>
      <c r="CA25" s="5">
        <v>816</v>
      </c>
      <c r="CB25" s="5">
        <v>4</v>
      </c>
      <c r="CC25" s="5">
        <f t="shared" si="16"/>
        <v>820</v>
      </c>
      <c r="CD25" s="5">
        <v>4</v>
      </c>
      <c r="CE25" s="5">
        <v>25</v>
      </c>
      <c r="CF25" s="5">
        <v>485</v>
      </c>
      <c r="CG25" s="5">
        <v>50</v>
      </c>
      <c r="CH25" s="19">
        <f t="shared" si="17"/>
        <v>535</v>
      </c>
      <c r="CI25" s="5">
        <v>4</v>
      </c>
      <c r="CJ25" s="5">
        <v>7</v>
      </c>
      <c r="CK25" s="5">
        <v>148</v>
      </c>
      <c r="CL25" s="5">
        <v>1</v>
      </c>
      <c r="CM25" s="5">
        <f t="shared" si="18"/>
        <v>149</v>
      </c>
      <c r="CN25" s="5">
        <v>4</v>
      </c>
      <c r="CO25" s="5">
        <v>0</v>
      </c>
      <c r="CP25" s="5">
        <v>0</v>
      </c>
      <c r="CQ25" s="5">
        <v>0</v>
      </c>
      <c r="CR25" s="5">
        <f t="shared" si="19"/>
        <v>0</v>
      </c>
      <c r="CS25" s="5">
        <v>1</v>
      </c>
      <c r="CT25" s="19">
        <f t="shared" si="20"/>
        <v>1932</v>
      </c>
      <c r="CU25" s="19">
        <f t="shared" si="0"/>
        <v>30103</v>
      </c>
      <c r="CV25" s="19">
        <f t="shared" si="0"/>
        <v>255</v>
      </c>
      <c r="CW25" s="19">
        <f t="shared" si="21"/>
        <v>30358</v>
      </c>
      <c r="CX25" s="22">
        <f t="shared" si="22"/>
        <v>51</v>
      </c>
      <c r="CY25" s="24">
        <v>4</v>
      </c>
    </row>
    <row r="26" spans="1:103" s="9" customFormat="1" x14ac:dyDescent="0.25">
      <c r="A26" s="10" t="s">
        <v>17</v>
      </c>
      <c r="B26" s="11"/>
      <c r="C26" s="10">
        <f>SUM(C23:C25)</f>
        <v>9026</v>
      </c>
      <c r="D26" s="10">
        <f t="shared" ref="D26:BO26" si="58">SUM(D23:D25)</f>
        <v>81703</v>
      </c>
      <c r="E26" s="10">
        <f t="shared" si="58"/>
        <v>74</v>
      </c>
      <c r="F26" s="10">
        <f t="shared" si="58"/>
        <v>81777</v>
      </c>
      <c r="G26" s="10">
        <f t="shared" si="58"/>
        <v>33</v>
      </c>
      <c r="H26" s="10">
        <f t="shared" si="58"/>
        <v>2332</v>
      </c>
      <c r="I26" s="10">
        <f t="shared" si="58"/>
        <v>7613</v>
      </c>
      <c r="J26" s="10">
        <f t="shared" si="58"/>
        <v>187</v>
      </c>
      <c r="K26" s="10">
        <f t="shared" si="58"/>
        <v>7800</v>
      </c>
      <c r="L26" s="10">
        <f t="shared" si="58"/>
        <v>39</v>
      </c>
      <c r="M26" s="10">
        <f t="shared" si="58"/>
        <v>187</v>
      </c>
      <c r="N26" s="10">
        <f t="shared" si="58"/>
        <v>5786</v>
      </c>
      <c r="O26" s="10">
        <f t="shared" si="58"/>
        <v>57</v>
      </c>
      <c r="P26" s="10">
        <f t="shared" si="58"/>
        <v>5843</v>
      </c>
      <c r="Q26" s="10">
        <f t="shared" si="58"/>
        <v>34</v>
      </c>
      <c r="R26" s="10">
        <f t="shared" si="58"/>
        <v>444</v>
      </c>
      <c r="S26" s="10">
        <f t="shared" si="58"/>
        <v>4767</v>
      </c>
      <c r="T26" s="10">
        <f t="shared" si="58"/>
        <v>128</v>
      </c>
      <c r="U26" s="10">
        <f t="shared" si="58"/>
        <v>4895</v>
      </c>
      <c r="V26" s="10">
        <f t="shared" si="58"/>
        <v>31</v>
      </c>
      <c r="W26" s="10">
        <f t="shared" si="58"/>
        <v>53</v>
      </c>
      <c r="X26" s="10">
        <f t="shared" si="58"/>
        <v>1748</v>
      </c>
      <c r="Y26" s="10">
        <f t="shared" si="58"/>
        <v>25</v>
      </c>
      <c r="Z26" s="10">
        <f t="shared" si="58"/>
        <v>1773</v>
      </c>
      <c r="AA26" s="10">
        <f t="shared" si="58"/>
        <v>15</v>
      </c>
      <c r="AB26" s="10">
        <f t="shared" si="58"/>
        <v>85</v>
      </c>
      <c r="AC26" s="10">
        <f t="shared" si="58"/>
        <v>2972</v>
      </c>
      <c r="AD26" s="10">
        <f t="shared" si="58"/>
        <v>17</v>
      </c>
      <c r="AE26" s="10">
        <f t="shared" si="58"/>
        <v>2989</v>
      </c>
      <c r="AF26" s="10">
        <f t="shared" si="58"/>
        <v>16</v>
      </c>
      <c r="AG26" s="10">
        <f t="shared" si="58"/>
        <v>23</v>
      </c>
      <c r="AH26" s="10">
        <f t="shared" si="58"/>
        <v>248</v>
      </c>
      <c r="AI26" s="10">
        <f t="shared" si="58"/>
        <v>0</v>
      </c>
      <c r="AJ26" s="10">
        <f t="shared" si="58"/>
        <v>248</v>
      </c>
      <c r="AK26" s="10">
        <f t="shared" si="58"/>
        <v>4</v>
      </c>
      <c r="AL26" s="10">
        <f t="shared" si="58"/>
        <v>15</v>
      </c>
      <c r="AM26" s="10">
        <f t="shared" si="58"/>
        <v>23159</v>
      </c>
      <c r="AN26" s="10">
        <f t="shared" si="58"/>
        <v>25</v>
      </c>
      <c r="AO26" s="10">
        <f t="shared" si="58"/>
        <v>23184</v>
      </c>
      <c r="AP26" s="10">
        <f t="shared" si="58"/>
        <v>12</v>
      </c>
      <c r="AQ26" s="10">
        <f t="shared" si="58"/>
        <v>50</v>
      </c>
      <c r="AR26" s="10">
        <f t="shared" si="58"/>
        <v>55964</v>
      </c>
      <c r="AS26" s="10">
        <f t="shared" si="58"/>
        <v>42</v>
      </c>
      <c r="AT26" s="10">
        <f t="shared" si="58"/>
        <v>56006</v>
      </c>
      <c r="AU26" s="10">
        <f t="shared" si="58"/>
        <v>21</v>
      </c>
      <c r="AV26" s="10">
        <f t="shared" si="58"/>
        <v>3834</v>
      </c>
      <c r="AW26" s="10">
        <f t="shared" si="58"/>
        <v>14070</v>
      </c>
      <c r="AX26" s="10">
        <f t="shared" si="58"/>
        <v>144</v>
      </c>
      <c r="AY26" s="10">
        <f t="shared" si="58"/>
        <v>14214</v>
      </c>
      <c r="AZ26" s="10">
        <f t="shared" si="58"/>
        <v>39</v>
      </c>
      <c r="BA26" s="10">
        <f t="shared" si="58"/>
        <v>42</v>
      </c>
      <c r="BB26" s="10">
        <f t="shared" si="58"/>
        <v>2326</v>
      </c>
      <c r="BC26" s="10">
        <f t="shared" si="58"/>
        <v>124</v>
      </c>
      <c r="BD26" s="10">
        <f t="shared" si="58"/>
        <v>2450</v>
      </c>
      <c r="BE26" s="10">
        <f t="shared" si="58"/>
        <v>19</v>
      </c>
      <c r="BF26" s="10">
        <f t="shared" si="58"/>
        <v>0</v>
      </c>
      <c r="BG26" s="10">
        <f t="shared" si="58"/>
        <v>0</v>
      </c>
      <c r="BH26" s="10">
        <f t="shared" si="58"/>
        <v>0</v>
      </c>
      <c r="BI26" s="10">
        <f t="shared" si="58"/>
        <v>0</v>
      </c>
      <c r="BJ26" s="10">
        <f t="shared" si="58"/>
        <v>0</v>
      </c>
      <c r="BK26" s="10">
        <f t="shared" si="58"/>
        <v>2</v>
      </c>
      <c r="BL26" s="10">
        <f t="shared" si="58"/>
        <v>96</v>
      </c>
      <c r="BM26" s="10">
        <f t="shared" si="58"/>
        <v>8</v>
      </c>
      <c r="BN26" s="10">
        <f t="shared" si="58"/>
        <v>104</v>
      </c>
      <c r="BO26" s="10">
        <f t="shared" si="58"/>
        <v>3</v>
      </c>
      <c r="BP26" s="10">
        <f t="shared" ref="BP26:CY26" si="59">SUM(BP23:BP25)</f>
        <v>17</v>
      </c>
      <c r="BQ26" s="10">
        <f t="shared" si="59"/>
        <v>322</v>
      </c>
      <c r="BR26" s="10">
        <f t="shared" si="59"/>
        <v>16</v>
      </c>
      <c r="BS26" s="10">
        <f t="shared" si="59"/>
        <v>338</v>
      </c>
      <c r="BT26" s="10">
        <f t="shared" si="59"/>
        <v>7</v>
      </c>
      <c r="BU26" s="10">
        <f t="shared" si="59"/>
        <v>377</v>
      </c>
      <c r="BV26" s="10">
        <f t="shared" si="59"/>
        <v>5108</v>
      </c>
      <c r="BW26" s="10">
        <f t="shared" si="59"/>
        <v>66</v>
      </c>
      <c r="BX26" s="10">
        <f t="shared" si="59"/>
        <v>5174</v>
      </c>
      <c r="BY26" s="10">
        <f t="shared" si="59"/>
        <v>38</v>
      </c>
      <c r="BZ26" s="10">
        <f t="shared" si="59"/>
        <v>308</v>
      </c>
      <c r="CA26" s="10">
        <f t="shared" si="59"/>
        <v>8727</v>
      </c>
      <c r="CB26" s="10">
        <f t="shared" si="59"/>
        <v>149</v>
      </c>
      <c r="CC26" s="10">
        <f t="shared" si="59"/>
        <v>8876</v>
      </c>
      <c r="CD26" s="10">
        <f t="shared" si="59"/>
        <v>37</v>
      </c>
      <c r="CE26" s="10">
        <f t="shared" si="59"/>
        <v>180</v>
      </c>
      <c r="CF26" s="10">
        <f t="shared" si="59"/>
        <v>10622</v>
      </c>
      <c r="CG26" s="10">
        <f t="shared" si="59"/>
        <v>161</v>
      </c>
      <c r="CH26" s="10">
        <f t="shared" si="59"/>
        <v>10783</v>
      </c>
      <c r="CI26" s="10">
        <f t="shared" si="59"/>
        <v>36</v>
      </c>
      <c r="CJ26" s="10">
        <f t="shared" si="59"/>
        <v>39</v>
      </c>
      <c r="CK26" s="10">
        <f t="shared" si="59"/>
        <v>1023</v>
      </c>
      <c r="CL26" s="10">
        <f t="shared" si="59"/>
        <v>21</v>
      </c>
      <c r="CM26" s="10">
        <f t="shared" si="59"/>
        <v>1044</v>
      </c>
      <c r="CN26" s="10">
        <f t="shared" si="59"/>
        <v>22</v>
      </c>
      <c r="CO26" s="10">
        <f t="shared" si="59"/>
        <v>50</v>
      </c>
      <c r="CP26" s="10">
        <f t="shared" si="59"/>
        <v>1250</v>
      </c>
      <c r="CQ26" s="10">
        <f t="shared" si="59"/>
        <v>0</v>
      </c>
      <c r="CR26" s="10">
        <f t="shared" si="59"/>
        <v>1250</v>
      </c>
      <c r="CS26" s="10">
        <f t="shared" si="59"/>
        <v>7</v>
      </c>
      <c r="CT26" s="10">
        <f t="shared" ref="CT26" si="60">SUM(CT23:CT25)</f>
        <v>17064</v>
      </c>
      <c r="CU26" s="10">
        <f t="shared" ref="CU26" si="61">SUM(CU23:CU25)</f>
        <v>227504</v>
      </c>
      <c r="CV26" s="10">
        <f t="shared" ref="CV26" si="62">SUM(CV23:CV25)</f>
        <v>1244</v>
      </c>
      <c r="CW26" s="10">
        <f t="shared" ref="CW26" si="63">SUM(CW23:CW25)</f>
        <v>228748</v>
      </c>
      <c r="CX26" s="10">
        <f t="shared" ref="CX26" si="64">SUM(CX23:CX25)</f>
        <v>413</v>
      </c>
      <c r="CY26" s="10">
        <f t="shared" si="59"/>
        <v>47</v>
      </c>
    </row>
    <row r="27" spans="1:103" x14ac:dyDescent="0.25">
      <c r="A27" s="5" t="s">
        <v>60</v>
      </c>
      <c r="B27" s="2" t="s">
        <v>37</v>
      </c>
      <c r="C27" s="5">
        <v>10942</v>
      </c>
      <c r="D27" s="5">
        <v>11690</v>
      </c>
      <c r="E27" s="5">
        <v>27</v>
      </c>
      <c r="F27" s="5">
        <f t="shared" si="1"/>
        <v>11717</v>
      </c>
      <c r="G27" s="5">
        <v>5</v>
      </c>
      <c r="H27" s="5">
        <v>829</v>
      </c>
      <c r="I27" s="5">
        <v>1729</v>
      </c>
      <c r="J27" s="5">
        <v>7</v>
      </c>
      <c r="K27" s="5">
        <f t="shared" si="2"/>
        <v>1736</v>
      </c>
      <c r="L27" s="5">
        <v>7</v>
      </c>
      <c r="M27" s="5">
        <v>23</v>
      </c>
      <c r="N27" s="5">
        <v>918</v>
      </c>
      <c r="O27" s="5">
        <v>30</v>
      </c>
      <c r="P27" s="5">
        <f t="shared" si="3"/>
        <v>948</v>
      </c>
      <c r="Q27" s="5">
        <v>8</v>
      </c>
      <c r="R27" s="5">
        <v>99</v>
      </c>
      <c r="S27" s="5">
        <v>1872</v>
      </c>
      <c r="T27" s="5">
        <v>3</v>
      </c>
      <c r="U27" s="5">
        <f t="shared" si="4"/>
        <v>1875</v>
      </c>
      <c r="V27" s="5">
        <v>7</v>
      </c>
      <c r="W27" s="5">
        <v>4</v>
      </c>
      <c r="X27" s="5">
        <v>669</v>
      </c>
      <c r="Y27" s="5">
        <v>30</v>
      </c>
      <c r="Z27" s="5">
        <f t="shared" si="5"/>
        <v>699</v>
      </c>
      <c r="AA27" s="5">
        <v>1</v>
      </c>
      <c r="AB27" s="5">
        <v>30</v>
      </c>
      <c r="AC27" s="5">
        <v>978</v>
      </c>
      <c r="AD27" s="5">
        <v>0</v>
      </c>
      <c r="AE27" s="5">
        <f t="shared" si="6"/>
        <v>978</v>
      </c>
      <c r="AF27" s="5">
        <v>6</v>
      </c>
      <c r="AG27" s="5">
        <v>8</v>
      </c>
      <c r="AH27" s="5">
        <v>295</v>
      </c>
      <c r="AI27" s="5">
        <v>0</v>
      </c>
      <c r="AJ27" s="5">
        <f t="shared" si="7"/>
        <v>295</v>
      </c>
      <c r="AK27" s="5">
        <v>3</v>
      </c>
      <c r="AL27" s="5">
        <v>7</v>
      </c>
      <c r="AM27" s="5">
        <v>2020</v>
      </c>
      <c r="AN27" s="5">
        <v>120</v>
      </c>
      <c r="AO27" s="5">
        <f t="shared" si="8"/>
        <v>2140</v>
      </c>
      <c r="AP27" s="5">
        <v>4</v>
      </c>
      <c r="AQ27" s="5">
        <v>19</v>
      </c>
      <c r="AR27" s="5">
        <v>9143</v>
      </c>
      <c r="AS27" s="5">
        <v>8</v>
      </c>
      <c r="AT27" s="5">
        <f t="shared" si="9"/>
        <v>9151</v>
      </c>
      <c r="AU27" s="5">
        <v>4</v>
      </c>
      <c r="AV27" s="5">
        <v>1374</v>
      </c>
      <c r="AW27" s="5">
        <v>3026</v>
      </c>
      <c r="AX27" s="5">
        <v>20</v>
      </c>
      <c r="AY27" s="5">
        <f t="shared" si="10"/>
        <v>3046</v>
      </c>
      <c r="AZ27" s="5">
        <v>9</v>
      </c>
      <c r="BA27" s="5">
        <v>10</v>
      </c>
      <c r="BB27" s="5">
        <v>787</v>
      </c>
      <c r="BC27" s="5">
        <v>0</v>
      </c>
      <c r="BD27" s="5">
        <f t="shared" si="11"/>
        <v>787</v>
      </c>
      <c r="BE27" s="5">
        <v>6</v>
      </c>
      <c r="BF27" s="5">
        <v>13</v>
      </c>
      <c r="BG27" s="5">
        <v>288</v>
      </c>
      <c r="BH27" s="5">
        <v>0</v>
      </c>
      <c r="BI27" s="5">
        <f t="shared" si="12"/>
        <v>288</v>
      </c>
      <c r="BJ27" s="5">
        <v>2</v>
      </c>
      <c r="BK27" s="5">
        <v>0</v>
      </c>
      <c r="BL27" s="5">
        <v>0</v>
      </c>
      <c r="BM27" s="5">
        <v>0</v>
      </c>
      <c r="BN27" s="5">
        <f t="shared" si="13"/>
        <v>0</v>
      </c>
      <c r="BO27" s="5">
        <v>0</v>
      </c>
      <c r="BP27" s="5">
        <v>4</v>
      </c>
      <c r="BQ27" s="5">
        <v>503</v>
      </c>
      <c r="BR27" s="5">
        <v>37</v>
      </c>
      <c r="BS27" s="5">
        <f t="shared" si="14"/>
        <v>540</v>
      </c>
      <c r="BT27" s="5">
        <v>2</v>
      </c>
      <c r="BU27" s="5">
        <v>152</v>
      </c>
      <c r="BV27" s="5">
        <v>1925</v>
      </c>
      <c r="BW27" s="5">
        <v>0</v>
      </c>
      <c r="BX27" s="5">
        <f t="shared" si="15"/>
        <v>1925</v>
      </c>
      <c r="BY27" s="5">
        <v>7</v>
      </c>
      <c r="BZ27" s="5">
        <v>54</v>
      </c>
      <c r="CA27" s="5">
        <v>4097</v>
      </c>
      <c r="CB27" s="5">
        <v>11</v>
      </c>
      <c r="CC27" s="5">
        <f t="shared" si="16"/>
        <v>4108</v>
      </c>
      <c r="CD27" s="5">
        <v>9</v>
      </c>
      <c r="CE27" s="5">
        <v>0</v>
      </c>
      <c r="CF27" s="5">
        <v>0</v>
      </c>
      <c r="CG27" s="5">
        <v>0</v>
      </c>
      <c r="CH27" s="19">
        <f t="shared" si="17"/>
        <v>0</v>
      </c>
      <c r="CI27" s="5">
        <v>0</v>
      </c>
      <c r="CJ27" s="5">
        <v>17</v>
      </c>
      <c r="CK27" s="5">
        <v>460</v>
      </c>
      <c r="CL27" s="5">
        <v>0</v>
      </c>
      <c r="CM27" s="5">
        <f t="shared" si="18"/>
        <v>460</v>
      </c>
      <c r="CN27" s="5">
        <v>6</v>
      </c>
      <c r="CO27" s="5">
        <v>6498</v>
      </c>
      <c r="CP27" s="5">
        <v>13790</v>
      </c>
      <c r="CQ27" s="5">
        <v>382</v>
      </c>
      <c r="CR27" s="5">
        <f t="shared" si="19"/>
        <v>14172</v>
      </c>
      <c r="CS27" s="5">
        <v>9</v>
      </c>
      <c r="CT27" s="19">
        <f t="shared" si="20"/>
        <v>20083</v>
      </c>
      <c r="CU27" s="19">
        <f t="shared" si="0"/>
        <v>54190</v>
      </c>
      <c r="CV27" s="19">
        <f t="shared" si="0"/>
        <v>675</v>
      </c>
      <c r="CW27" s="19">
        <f t="shared" si="21"/>
        <v>54865</v>
      </c>
      <c r="CX27" s="22">
        <f t="shared" si="22"/>
        <v>95</v>
      </c>
      <c r="CY27" s="24">
        <v>9</v>
      </c>
    </row>
    <row r="28" spans="1:103" x14ac:dyDescent="0.25">
      <c r="A28" s="5" t="s">
        <v>60</v>
      </c>
      <c r="B28" s="2" t="s">
        <v>38</v>
      </c>
      <c r="C28" s="5">
        <v>579</v>
      </c>
      <c r="D28" s="5">
        <v>3020</v>
      </c>
      <c r="E28" s="5">
        <v>62</v>
      </c>
      <c r="F28" s="5">
        <f t="shared" si="1"/>
        <v>3082</v>
      </c>
      <c r="G28" s="5">
        <v>7</v>
      </c>
      <c r="H28" s="5">
        <v>612</v>
      </c>
      <c r="I28" s="5">
        <v>2264</v>
      </c>
      <c r="J28" s="5">
        <v>58</v>
      </c>
      <c r="K28" s="5">
        <f t="shared" si="2"/>
        <v>2322</v>
      </c>
      <c r="L28" s="5">
        <v>7</v>
      </c>
      <c r="M28" s="5">
        <v>77</v>
      </c>
      <c r="N28" s="5">
        <v>1258</v>
      </c>
      <c r="O28" s="5">
        <v>112</v>
      </c>
      <c r="P28" s="5">
        <f t="shared" si="3"/>
        <v>1370</v>
      </c>
      <c r="Q28" s="5">
        <v>7</v>
      </c>
      <c r="R28" s="5">
        <v>281</v>
      </c>
      <c r="S28" s="5">
        <v>5602</v>
      </c>
      <c r="T28" s="5">
        <v>73</v>
      </c>
      <c r="U28" s="5">
        <f t="shared" si="4"/>
        <v>5675</v>
      </c>
      <c r="V28" s="5">
        <v>7</v>
      </c>
      <c r="W28" s="5">
        <v>9</v>
      </c>
      <c r="X28" s="5">
        <v>2753</v>
      </c>
      <c r="Y28" s="5">
        <v>111</v>
      </c>
      <c r="Z28" s="5">
        <f t="shared" si="5"/>
        <v>2864</v>
      </c>
      <c r="AA28" s="5">
        <v>3</v>
      </c>
      <c r="AB28" s="5">
        <v>83</v>
      </c>
      <c r="AC28" s="5">
        <v>3192</v>
      </c>
      <c r="AD28" s="5">
        <v>10</v>
      </c>
      <c r="AE28" s="5">
        <f t="shared" si="6"/>
        <v>3202</v>
      </c>
      <c r="AF28" s="5">
        <v>7</v>
      </c>
      <c r="AG28" s="5">
        <v>1</v>
      </c>
      <c r="AH28" s="5">
        <v>50</v>
      </c>
      <c r="AI28" s="5">
        <v>0</v>
      </c>
      <c r="AJ28" s="5">
        <f t="shared" si="7"/>
        <v>50</v>
      </c>
      <c r="AK28" s="5">
        <v>1</v>
      </c>
      <c r="AL28" s="5">
        <v>9</v>
      </c>
      <c r="AM28" s="5">
        <v>2753</v>
      </c>
      <c r="AN28" s="5">
        <v>111</v>
      </c>
      <c r="AO28" s="5">
        <f t="shared" si="8"/>
        <v>2864</v>
      </c>
      <c r="AP28" s="5">
        <v>5</v>
      </c>
      <c r="AQ28" s="5">
        <v>13</v>
      </c>
      <c r="AR28" s="5">
        <v>1492</v>
      </c>
      <c r="AS28" s="5">
        <v>38</v>
      </c>
      <c r="AT28" s="5">
        <f t="shared" si="9"/>
        <v>1530</v>
      </c>
      <c r="AU28" s="5">
        <v>5</v>
      </c>
      <c r="AV28" s="5">
        <v>737</v>
      </c>
      <c r="AW28" s="5">
        <v>5102</v>
      </c>
      <c r="AX28" s="5">
        <v>100</v>
      </c>
      <c r="AY28" s="5">
        <f t="shared" si="10"/>
        <v>5202</v>
      </c>
      <c r="AZ28" s="5">
        <v>7</v>
      </c>
      <c r="BA28" s="5">
        <v>15</v>
      </c>
      <c r="BB28" s="5">
        <v>651</v>
      </c>
      <c r="BC28" s="5">
        <v>8</v>
      </c>
      <c r="BD28" s="5">
        <f t="shared" si="11"/>
        <v>659</v>
      </c>
      <c r="BE28" s="5">
        <v>4</v>
      </c>
      <c r="BF28" s="5">
        <v>0</v>
      </c>
      <c r="BG28" s="5">
        <v>0</v>
      </c>
      <c r="BH28" s="5">
        <v>0</v>
      </c>
      <c r="BI28" s="5">
        <f t="shared" si="12"/>
        <v>0</v>
      </c>
      <c r="BJ28" s="5">
        <v>0</v>
      </c>
      <c r="BK28" s="5">
        <v>0</v>
      </c>
      <c r="BL28" s="5">
        <v>0</v>
      </c>
      <c r="BM28" s="5">
        <v>0</v>
      </c>
      <c r="BN28" s="5">
        <f t="shared" si="13"/>
        <v>0</v>
      </c>
      <c r="BO28" s="5">
        <v>0</v>
      </c>
      <c r="BP28" s="5">
        <v>17</v>
      </c>
      <c r="BQ28" s="5">
        <v>600</v>
      </c>
      <c r="BR28" s="5">
        <v>110</v>
      </c>
      <c r="BS28" s="5">
        <f t="shared" si="14"/>
        <v>710</v>
      </c>
      <c r="BT28" s="5">
        <v>4</v>
      </c>
      <c r="BU28" s="5">
        <v>204</v>
      </c>
      <c r="BV28" s="5">
        <v>4318</v>
      </c>
      <c r="BW28" s="5">
        <v>10</v>
      </c>
      <c r="BX28" s="5">
        <f t="shared" si="15"/>
        <v>4328</v>
      </c>
      <c r="BY28" s="5">
        <v>7</v>
      </c>
      <c r="BZ28" s="5">
        <v>45</v>
      </c>
      <c r="CA28" s="5">
        <v>3109</v>
      </c>
      <c r="CB28" s="5">
        <v>134</v>
      </c>
      <c r="CC28" s="5">
        <f t="shared" si="16"/>
        <v>3243</v>
      </c>
      <c r="CD28" s="5">
        <v>7</v>
      </c>
      <c r="CE28" s="5">
        <v>0</v>
      </c>
      <c r="CF28" s="5">
        <v>0</v>
      </c>
      <c r="CG28" s="5">
        <v>0</v>
      </c>
      <c r="CH28" s="19">
        <f t="shared" si="17"/>
        <v>0</v>
      </c>
      <c r="CI28" s="5">
        <v>0</v>
      </c>
      <c r="CJ28" s="5">
        <v>42</v>
      </c>
      <c r="CK28" s="5">
        <v>729</v>
      </c>
      <c r="CL28" s="5">
        <v>35</v>
      </c>
      <c r="CM28" s="5">
        <f t="shared" si="18"/>
        <v>764</v>
      </c>
      <c r="CN28" s="5">
        <v>7</v>
      </c>
      <c r="CO28" s="5">
        <v>1015</v>
      </c>
      <c r="CP28" s="5">
        <v>13816</v>
      </c>
      <c r="CQ28" s="5">
        <v>270</v>
      </c>
      <c r="CR28" s="5">
        <f t="shared" si="19"/>
        <v>14086</v>
      </c>
      <c r="CS28" s="5">
        <v>7</v>
      </c>
      <c r="CT28" s="19">
        <f t="shared" si="20"/>
        <v>3739</v>
      </c>
      <c r="CU28" s="19">
        <f t="shared" si="0"/>
        <v>50709</v>
      </c>
      <c r="CV28" s="19">
        <f t="shared" si="0"/>
        <v>1242</v>
      </c>
      <c r="CW28" s="19">
        <f t="shared" si="21"/>
        <v>51951</v>
      </c>
      <c r="CX28" s="22">
        <f t="shared" si="22"/>
        <v>92</v>
      </c>
      <c r="CY28" s="24">
        <v>7</v>
      </c>
    </row>
    <row r="29" spans="1:103" x14ac:dyDescent="0.25">
      <c r="A29" s="5" t="s">
        <v>60</v>
      </c>
      <c r="B29" s="2" t="s">
        <v>39</v>
      </c>
      <c r="C29" s="5">
        <v>1942</v>
      </c>
      <c r="D29" s="5">
        <v>3589</v>
      </c>
      <c r="E29" s="5">
        <v>45</v>
      </c>
      <c r="F29" s="5">
        <f t="shared" si="1"/>
        <v>3634</v>
      </c>
      <c r="G29" s="5">
        <v>8</v>
      </c>
      <c r="H29" s="5">
        <v>1007</v>
      </c>
      <c r="I29" s="5">
        <v>1523</v>
      </c>
      <c r="J29" s="5">
        <v>6</v>
      </c>
      <c r="K29" s="5">
        <f t="shared" si="2"/>
        <v>1529</v>
      </c>
      <c r="L29" s="5">
        <v>8</v>
      </c>
      <c r="M29" s="5">
        <v>37</v>
      </c>
      <c r="N29" s="5">
        <v>1244</v>
      </c>
      <c r="O29" s="5">
        <v>40</v>
      </c>
      <c r="P29" s="5">
        <f t="shared" si="3"/>
        <v>1284</v>
      </c>
      <c r="Q29" s="5">
        <v>8</v>
      </c>
      <c r="R29" s="5">
        <v>211</v>
      </c>
      <c r="S29" s="5">
        <v>3561</v>
      </c>
      <c r="T29" s="5">
        <v>22</v>
      </c>
      <c r="U29" s="5">
        <f t="shared" si="4"/>
        <v>3583</v>
      </c>
      <c r="V29" s="5">
        <v>6</v>
      </c>
      <c r="W29" s="5">
        <v>4</v>
      </c>
      <c r="X29" s="5">
        <v>535</v>
      </c>
      <c r="Y29" s="5">
        <v>9</v>
      </c>
      <c r="Z29" s="5">
        <f t="shared" si="5"/>
        <v>544</v>
      </c>
      <c r="AA29" s="5">
        <v>3</v>
      </c>
      <c r="AB29" s="5">
        <v>44</v>
      </c>
      <c r="AC29" s="5">
        <v>3109</v>
      </c>
      <c r="AD29" s="5">
        <v>4</v>
      </c>
      <c r="AE29" s="5">
        <f t="shared" si="6"/>
        <v>3113</v>
      </c>
      <c r="AF29" s="5">
        <v>6</v>
      </c>
      <c r="AG29" s="5">
        <v>0</v>
      </c>
      <c r="AH29" s="5">
        <v>0</v>
      </c>
      <c r="AI29" s="5">
        <v>0</v>
      </c>
      <c r="AJ29" s="5">
        <f t="shared" si="7"/>
        <v>0</v>
      </c>
      <c r="AK29" s="5">
        <v>0</v>
      </c>
      <c r="AL29" s="5">
        <v>3</v>
      </c>
      <c r="AM29" s="5">
        <v>1541</v>
      </c>
      <c r="AN29" s="5">
        <v>27</v>
      </c>
      <c r="AO29" s="5">
        <f t="shared" si="8"/>
        <v>1568</v>
      </c>
      <c r="AP29" s="5">
        <v>3</v>
      </c>
      <c r="AQ29" s="5">
        <v>14</v>
      </c>
      <c r="AR29" s="5">
        <v>3349</v>
      </c>
      <c r="AS29" s="5">
        <v>69</v>
      </c>
      <c r="AT29" s="5">
        <f t="shared" si="9"/>
        <v>3418</v>
      </c>
      <c r="AU29" s="5">
        <v>7</v>
      </c>
      <c r="AV29" s="5">
        <v>403</v>
      </c>
      <c r="AW29" s="5">
        <v>855</v>
      </c>
      <c r="AX29" s="5">
        <v>0</v>
      </c>
      <c r="AY29" s="5">
        <f t="shared" si="10"/>
        <v>855</v>
      </c>
      <c r="AZ29" s="5">
        <v>7</v>
      </c>
      <c r="BA29" s="5">
        <v>24</v>
      </c>
      <c r="BB29" s="5">
        <v>1797</v>
      </c>
      <c r="BC29" s="5">
        <v>9</v>
      </c>
      <c r="BD29" s="5">
        <f t="shared" si="11"/>
        <v>1806</v>
      </c>
      <c r="BE29" s="5">
        <v>6</v>
      </c>
      <c r="BF29" s="5">
        <v>3</v>
      </c>
      <c r="BG29" s="5">
        <v>29</v>
      </c>
      <c r="BH29" s="5"/>
      <c r="BI29" s="5">
        <f t="shared" si="12"/>
        <v>29</v>
      </c>
      <c r="BJ29" s="5">
        <v>2</v>
      </c>
      <c r="BK29" s="5">
        <v>0</v>
      </c>
      <c r="BL29" s="5">
        <v>0</v>
      </c>
      <c r="BM29" s="5">
        <v>0</v>
      </c>
      <c r="BN29" s="5">
        <f t="shared" si="13"/>
        <v>0</v>
      </c>
      <c r="BO29" s="5">
        <v>0</v>
      </c>
      <c r="BP29" s="5">
        <v>13</v>
      </c>
      <c r="BQ29" s="5">
        <v>349</v>
      </c>
      <c r="BR29" s="5">
        <v>0</v>
      </c>
      <c r="BS29" s="5">
        <f t="shared" si="14"/>
        <v>349</v>
      </c>
      <c r="BT29" s="5">
        <v>3</v>
      </c>
      <c r="BU29" s="5">
        <v>153</v>
      </c>
      <c r="BV29" s="5">
        <v>1802</v>
      </c>
      <c r="BW29" s="5">
        <v>130</v>
      </c>
      <c r="BX29" s="5">
        <f t="shared" si="15"/>
        <v>1932</v>
      </c>
      <c r="BY29" s="5">
        <v>8</v>
      </c>
      <c r="BZ29" s="5">
        <v>46</v>
      </c>
      <c r="CA29" s="5">
        <v>2574</v>
      </c>
      <c r="CB29" s="5">
        <v>36</v>
      </c>
      <c r="CC29" s="5">
        <f t="shared" si="16"/>
        <v>2610</v>
      </c>
      <c r="CD29" s="5">
        <v>7</v>
      </c>
      <c r="CE29" s="5">
        <v>0</v>
      </c>
      <c r="CF29" s="5">
        <v>0</v>
      </c>
      <c r="CG29" s="5">
        <v>0</v>
      </c>
      <c r="CH29" s="19">
        <f t="shared" si="17"/>
        <v>0</v>
      </c>
      <c r="CI29" s="5">
        <v>0</v>
      </c>
      <c r="CJ29" s="5">
        <v>6</v>
      </c>
      <c r="CK29" s="5">
        <v>250</v>
      </c>
      <c r="CL29" s="5">
        <v>0</v>
      </c>
      <c r="CM29" s="5">
        <f t="shared" si="18"/>
        <v>250</v>
      </c>
      <c r="CN29" s="5">
        <v>2</v>
      </c>
      <c r="CO29" s="5">
        <v>2483</v>
      </c>
      <c r="CP29" s="5">
        <v>11165</v>
      </c>
      <c r="CQ29" s="5">
        <v>20</v>
      </c>
      <c r="CR29" s="5">
        <f t="shared" si="19"/>
        <v>11185</v>
      </c>
      <c r="CS29" s="5">
        <v>8</v>
      </c>
      <c r="CT29" s="19">
        <f t="shared" si="20"/>
        <v>6393</v>
      </c>
      <c r="CU29" s="19">
        <f t="shared" si="0"/>
        <v>37272</v>
      </c>
      <c r="CV29" s="19">
        <f t="shared" si="0"/>
        <v>417</v>
      </c>
      <c r="CW29" s="19">
        <f t="shared" si="21"/>
        <v>37689</v>
      </c>
      <c r="CX29" s="22">
        <f t="shared" si="22"/>
        <v>92</v>
      </c>
      <c r="CY29" s="24">
        <v>8</v>
      </c>
    </row>
    <row r="30" spans="1:103" x14ac:dyDescent="0.25">
      <c r="A30" s="5" t="s">
        <v>60</v>
      </c>
      <c r="B30" s="2" t="s">
        <v>40</v>
      </c>
      <c r="C30" s="5">
        <v>361</v>
      </c>
      <c r="D30" s="5">
        <v>2047</v>
      </c>
      <c r="E30" s="5">
        <v>0</v>
      </c>
      <c r="F30" s="5">
        <f t="shared" si="1"/>
        <v>2047</v>
      </c>
      <c r="G30" s="5">
        <v>11</v>
      </c>
      <c r="H30" s="5">
        <v>315</v>
      </c>
      <c r="I30" s="5">
        <v>1127</v>
      </c>
      <c r="J30" s="5">
        <v>0</v>
      </c>
      <c r="K30" s="5">
        <f t="shared" si="2"/>
        <v>1127</v>
      </c>
      <c r="L30" s="5">
        <v>11</v>
      </c>
      <c r="M30" s="5">
        <v>46</v>
      </c>
      <c r="N30" s="5">
        <v>871</v>
      </c>
      <c r="O30" s="5">
        <v>0</v>
      </c>
      <c r="P30" s="5">
        <f t="shared" si="3"/>
        <v>871</v>
      </c>
      <c r="Q30" s="5">
        <v>9</v>
      </c>
      <c r="R30" s="5">
        <v>102</v>
      </c>
      <c r="S30" s="5">
        <v>1493</v>
      </c>
      <c r="T30" s="5">
        <v>0</v>
      </c>
      <c r="U30" s="5">
        <f t="shared" si="4"/>
        <v>1493</v>
      </c>
      <c r="V30" s="5">
        <v>10</v>
      </c>
      <c r="W30" s="5">
        <v>1</v>
      </c>
      <c r="X30" s="5">
        <v>31</v>
      </c>
      <c r="Y30" s="5">
        <v>0</v>
      </c>
      <c r="Z30" s="5">
        <f t="shared" si="5"/>
        <v>31</v>
      </c>
      <c r="AA30" s="5">
        <v>1</v>
      </c>
      <c r="AB30" s="5">
        <v>61</v>
      </c>
      <c r="AC30" s="5">
        <v>2254</v>
      </c>
      <c r="AD30" s="5">
        <v>0</v>
      </c>
      <c r="AE30" s="5">
        <f t="shared" si="6"/>
        <v>2254</v>
      </c>
      <c r="AF30" s="5">
        <v>8</v>
      </c>
      <c r="AG30" s="5">
        <v>2</v>
      </c>
      <c r="AH30" s="5">
        <v>21</v>
      </c>
      <c r="AI30" s="5">
        <v>0</v>
      </c>
      <c r="AJ30" s="5">
        <f t="shared" si="7"/>
        <v>21</v>
      </c>
      <c r="AK30" s="5">
        <v>2</v>
      </c>
      <c r="AL30" s="5">
        <v>5</v>
      </c>
      <c r="AM30" s="5">
        <v>609</v>
      </c>
      <c r="AN30" s="5">
        <v>0</v>
      </c>
      <c r="AO30" s="5">
        <f t="shared" si="8"/>
        <v>609</v>
      </c>
      <c r="AP30" s="5">
        <v>3</v>
      </c>
      <c r="AQ30" s="5">
        <v>24</v>
      </c>
      <c r="AR30" s="5">
        <v>3246</v>
      </c>
      <c r="AS30" s="5">
        <v>0</v>
      </c>
      <c r="AT30" s="5">
        <f t="shared" si="9"/>
        <v>3246</v>
      </c>
      <c r="AU30" s="5">
        <v>8</v>
      </c>
      <c r="AV30" s="5">
        <v>627</v>
      </c>
      <c r="AW30" s="5">
        <v>2286</v>
      </c>
      <c r="AX30" s="5">
        <v>20</v>
      </c>
      <c r="AY30" s="5">
        <f t="shared" si="10"/>
        <v>2306</v>
      </c>
      <c r="AZ30" s="5">
        <v>10</v>
      </c>
      <c r="BA30" s="5">
        <v>11</v>
      </c>
      <c r="BB30" s="5">
        <v>455</v>
      </c>
      <c r="BC30" s="5">
        <v>0</v>
      </c>
      <c r="BD30" s="5">
        <f t="shared" si="11"/>
        <v>455</v>
      </c>
      <c r="BE30" s="5">
        <v>7</v>
      </c>
      <c r="BF30" s="5">
        <v>0</v>
      </c>
      <c r="BG30" s="5">
        <v>0</v>
      </c>
      <c r="BH30" s="5">
        <v>0</v>
      </c>
      <c r="BI30" s="5">
        <f t="shared" si="12"/>
        <v>0</v>
      </c>
      <c r="BJ30" s="5">
        <v>0</v>
      </c>
      <c r="BK30" s="5">
        <v>0</v>
      </c>
      <c r="BL30" s="5">
        <v>0</v>
      </c>
      <c r="BM30" s="5">
        <v>0</v>
      </c>
      <c r="BN30" s="5">
        <f t="shared" si="13"/>
        <v>0</v>
      </c>
      <c r="BO30" s="5">
        <v>0</v>
      </c>
      <c r="BP30" s="5">
        <v>0</v>
      </c>
      <c r="BQ30" s="5">
        <v>0</v>
      </c>
      <c r="BR30" s="5">
        <v>0</v>
      </c>
      <c r="BS30" s="5">
        <f t="shared" si="14"/>
        <v>0</v>
      </c>
      <c r="BT30" s="5">
        <v>0</v>
      </c>
      <c r="BU30" s="5">
        <v>111</v>
      </c>
      <c r="BV30" s="5">
        <v>1429</v>
      </c>
      <c r="BW30" s="5">
        <v>0</v>
      </c>
      <c r="BX30" s="5">
        <f t="shared" si="15"/>
        <v>1429</v>
      </c>
      <c r="BY30" s="5">
        <v>10</v>
      </c>
      <c r="BZ30" s="5">
        <v>50</v>
      </c>
      <c r="CA30" s="5">
        <v>1914</v>
      </c>
      <c r="CB30" s="5">
        <v>0</v>
      </c>
      <c r="CC30" s="5">
        <f t="shared" si="16"/>
        <v>1914</v>
      </c>
      <c r="CD30" s="5">
        <v>8</v>
      </c>
      <c r="CE30" s="5">
        <v>0</v>
      </c>
      <c r="CF30" s="5">
        <v>0</v>
      </c>
      <c r="CG30" s="5">
        <v>0</v>
      </c>
      <c r="CH30" s="19">
        <f t="shared" si="17"/>
        <v>0</v>
      </c>
      <c r="CI30" s="5">
        <v>0</v>
      </c>
      <c r="CJ30" s="5">
        <v>2</v>
      </c>
      <c r="CK30" s="5">
        <v>44</v>
      </c>
      <c r="CL30" s="5">
        <v>0</v>
      </c>
      <c r="CM30" s="5">
        <f t="shared" si="18"/>
        <v>44</v>
      </c>
      <c r="CN30" s="5">
        <v>2</v>
      </c>
      <c r="CO30" s="5">
        <v>592</v>
      </c>
      <c r="CP30" s="5">
        <v>5672</v>
      </c>
      <c r="CQ30" s="5">
        <v>20</v>
      </c>
      <c r="CR30" s="5">
        <f t="shared" si="19"/>
        <v>5692</v>
      </c>
      <c r="CS30" s="5">
        <v>11</v>
      </c>
      <c r="CT30" s="19">
        <f t="shared" si="20"/>
        <v>2310</v>
      </c>
      <c r="CU30" s="19">
        <f t="shared" si="0"/>
        <v>23499</v>
      </c>
      <c r="CV30" s="19">
        <f t="shared" si="0"/>
        <v>40</v>
      </c>
      <c r="CW30" s="19">
        <f t="shared" si="21"/>
        <v>23539</v>
      </c>
      <c r="CX30" s="22">
        <f t="shared" si="22"/>
        <v>111</v>
      </c>
      <c r="CY30" s="24">
        <v>11</v>
      </c>
    </row>
    <row r="31" spans="1:103" x14ac:dyDescent="0.25">
      <c r="A31" s="5" t="s">
        <v>60</v>
      </c>
      <c r="B31" s="2" t="s">
        <v>41</v>
      </c>
      <c r="C31" s="5">
        <v>957</v>
      </c>
      <c r="D31" s="5">
        <v>2294</v>
      </c>
      <c r="E31" s="5">
        <v>88</v>
      </c>
      <c r="F31" s="5">
        <f t="shared" si="1"/>
        <v>2382</v>
      </c>
      <c r="G31" s="5">
        <v>5</v>
      </c>
      <c r="H31" s="5">
        <v>246</v>
      </c>
      <c r="I31" s="5">
        <v>1132</v>
      </c>
      <c r="J31" s="5">
        <v>29</v>
      </c>
      <c r="K31" s="5">
        <f t="shared" si="2"/>
        <v>1161</v>
      </c>
      <c r="L31" s="5">
        <v>6</v>
      </c>
      <c r="M31" s="5">
        <v>23</v>
      </c>
      <c r="N31" s="5">
        <v>1013</v>
      </c>
      <c r="O31" s="5">
        <v>14</v>
      </c>
      <c r="P31" s="5">
        <f t="shared" si="3"/>
        <v>1027</v>
      </c>
      <c r="Q31" s="5">
        <v>5</v>
      </c>
      <c r="R31" s="5">
        <v>170</v>
      </c>
      <c r="S31" s="5">
        <v>2441</v>
      </c>
      <c r="T31" s="5">
        <v>0</v>
      </c>
      <c r="U31" s="5">
        <f t="shared" si="4"/>
        <v>2441</v>
      </c>
      <c r="V31" s="5">
        <v>4</v>
      </c>
      <c r="W31" s="5">
        <v>4</v>
      </c>
      <c r="X31" s="5">
        <v>157</v>
      </c>
      <c r="Y31" s="5">
        <v>0</v>
      </c>
      <c r="Z31" s="5">
        <f t="shared" si="5"/>
        <v>157</v>
      </c>
      <c r="AA31" s="5">
        <v>3</v>
      </c>
      <c r="AB31" s="5">
        <v>83</v>
      </c>
      <c r="AC31" s="5">
        <v>2723</v>
      </c>
      <c r="AD31" s="5">
        <v>56</v>
      </c>
      <c r="AE31" s="5">
        <f t="shared" si="6"/>
        <v>2779</v>
      </c>
      <c r="AF31" s="5">
        <v>5</v>
      </c>
      <c r="AG31" s="5">
        <v>2</v>
      </c>
      <c r="AH31" s="5">
        <v>25</v>
      </c>
      <c r="AI31" s="5">
        <v>0</v>
      </c>
      <c r="AJ31" s="5">
        <f t="shared" si="7"/>
        <v>25</v>
      </c>
      <c r="AK31" s="5">
        <v>1</v>
      </c>
      <c r="AL31" s="5">
        <v>1</v>
      </c>
      <c r="AM31" s="5">
        <v>200</v>
      </c>
      <c r="AN31" s="5">
        <v>0</v>
      </c>
      <c r="AO31" s="5">
        <f t="shared" si="8"/>
        <v>200</v>
      </c>
      <c r="AP31" s="5">
        <v>1</v>
      </c>
      <c r="AQ31" s="5">
        <v>8</v>
      </c>
      <c r="AR31" s="5">
        <v>792</v>
      </c>
      <c r="AS31" s="5">
        <v>12</v>
      </c>
      <c r="AT31" s="5">
        <f t="shared" si="9"/>
        <v>804</v>
      </c>
      <c r="AU31" s="5">
        <v>4</v>
      </c>
      <c r="AV31" s="5">
        <v>539</v>
      </c>
      <c r="AW31" s="5">
        <v>2021</v>
      </c>
      <c r="AX31" s="5">
        <v>6</v>
      </c>
      <c r="AY31" s="5">
        <f t="shared" si="10"/>
        <v>2027</v>
      </c>
      <c r="AZ31" s="5">
        <v>5</v>
      </c>
      <c r="BA31" s="5">
        <v>8</v>
      </c>
      <c r="BB31" s="5">
        <v>1232</v>
      </c>
      <c r="BC31" s="5">
        <v>30</v>
      </c>
      <c r="BD31" s="5">
        <f t="shared" si="11"/>
        <v>1262</v>
      </c>
      <c r="BE31" s="5">
        <v>6</v>
      </c>
      <c r="BF31" s="5">
        <v>2</v>
      </c>
      <c r="BG31" s="5">
        <v>174</v>
      </c>
      <c r="BH31" s="5"/>
      <c r="BI31" s="5">
        <f t="shared" si="12"/>
        <v>174</v>
      </c>
      <c r="BJ31" s="5">
        <v>1</v>
      </c>
      <c r="BK31" s="5">
        <v>3</v>
      </c>
      <c r="BL31" s="5">
        <v>99</v>
      </c>
      <c r="BM31" s="5">
        <v>0</v>
      </c>
      <c r="BN31" s="5">
        <f t="shared" si="13"/>
        <v>99</v>
      </c>
      <c r="BO31" s="5">
        <v>0</v>
      </c>
      <c r="BP31" s="5">
        <v>13</v>
      </c>
      <c r="BQ31" s="5">
        <v>940</v>
      </c>
      <c r="BR31" s="5">
        <v>0</v>
      </c>
      <c r="BS31" s="5">
        <f t="shared" ref="BS31:BS47" si="65">SUM(BQ31:BR31)</f>
        <v>940</v>
      </c>
      <c r="BT31" s="5">
        <v>4</v>
      </c>
      <c r="BU31" s="5">
        <v>111</v>
      </c>
      <c r="BV31" s="5">
        <v>1689</v>
      </c>
      <c r="BW31" s="5">
        <v>6</v>
      </c>
      <c r="BX31" s="5">
        <f t="shared" si="15"/>
        <v>1695</v>
      </c>
      <c r="BY31" s="5">
        <v>6</v>
      </c>
      <c r="BZ31" s="5">
        <v>16</v>
      </c>
      <c r="CA31" s="5">
        <v>1605</v>
      </c>
      <c r="CB31" s="5">
        <v>4</v>
      </c>
      <c r="CC31" s="5">
        <f t="shared" si="16"/>
        <v>1609</v>
      </c>
      <c r="CD31" s="5">
        <v>5</v>
      </c>
      <c r="CE31" s="5">
        <v>0</v>
      </c>
      <c r="CF31" s="5">
        <v>0</v>
      </c>
      <c r="CG31" s="5">
        <v>0</v>
      </c>
      <c r="CH31" s="19">
        <f t="shared" si="17"/>
        <v>0</v>
      </c>
      <c r="CI31" s="5">
        <v>0</v>
      </c>
      <c r="CJ31" s="5">
        <v>31</v>
      </c>
      <c r="CK31" s="5">
        <v>858</v>
      </c>
      <c r="CL31" s="5">
        <v>8</v>
      </c>
      <c r="CM31" s="5">
        <f t="shared" si="18"/>
        <v>866</v>
      </c>
      <c r="CN31" s="5">
        <v>6</v>
      </c>
      <c r="CO31" s="5">
        <v>1510</v>
      </c>
      <c r="CP31" s="5">
        <v>16949</v>
      </c>
      <c r="CQ31" s="5">
        <v>88</v>
      </c>
      <c r="CR31" s="5">
        <f t="shared" si="19"/>
        <v>17037</v>
      </c>
      <c r="CS31" s="5">
        <v>6</v>
      </c>
      <c r="CT31" s="19">
        <f t="shared" si="20"/>
        <v>3727</v>
      </c>
      <c r="CU31" s="19">
        <f t="shared" si="0"/>
        <v>36344</v>
      </c>
      <c r="CV31" s="19">
        <f t="shared" si="0"/>
        <v>341</v>
      </c>
      <c r="CW31" s="19">
        <f t="shared" si="21"/>
        <v>36685</v>
      </c>
      <c r="CX31" s="22">
        <f t="shared" si="22"/>
        <v>73</v>
      </c>
      <c r="CY31" s="24">
        <v>8</v>
      </c>
    </row>
    <row r="32" spans="1:103" s="9" customFormat="1" x14ac:dyDescent="0.25">
      <c r="A32" s="10" t="s">
        <v>17</v>
      </c>
      <c r="B32" s="11"/>
      <c r="C32" s="10">
        <f>SUM(C27:C31)</f>
        <v>14781</v>
      </c>
      <c r="D32" s="10">
        <f t="shared" ref="D32:BO32" si="66">SUM(D27:D31)</f>
        <v>22640</v>
      </c>
      <c r="E32" s="10">
        <f t="shared" si="66"/>
        <v>222</v>
      </c>
      <c r="F32" s="10">
        <f t="shared" si="66"/>
        <v>22862</v>
      </c>
      <c r="G32" s="10">
        <f t="shared" si="66"/>
        <v>36</v>
      </c>
      <c r="H32" s="10">
        <f t="shared" si="66"/>
        <v>3009</v>
      </c>
      <c r="I32" s="10">
        <f t="shared" si="66"/>
        <v>7775</v>
      </c>
      <c r="J32" s="10">
        <f t="shared" si="66"/>
        <v>100</v>
      </c>
      <c r="K32" s="10">
        <f t="shared" si="66"/>
        <v>7875</v>
      </c>
      <c r="L32" s="10">
        <f t="shared" si="66"/>
        <v>39</v>
      </c>
      <c r="M32" s="10">
        <f t="shared" si="66"/>
        <v>206</v>
      </c>
      <c r="N32" s="10">
        <f t="shared" si="66"/>
        <v>5304</v>
      </c>
      <c r="O32" s="10">
        <f t="shared" si="66"/>
        <v>196</v>
      </c>
      <c r="P32" s="10">
        <f t="shared" si="66"/>
        <v>5500</v>
      </c>
      <c r="Q32" s="10">
        <f t="shared" si="66"/>
        <v>37</v>
      </c>
      <c r="R32" s="10">
        <f t="shared" si="66"/>
        <v>863</v>
      </c>
      <c r="S32" s="10">
        <f t="shared" si="66"/>
        <v>14969</v>
      </c>
      <c r="T32" s="10">
        <f t="shared" si="66"/>
        <v>98</v>
      </c>
      <c r="U32" s="10">
        <f t="shared" si="66"/>
        <v>15067</v>
      </c>
      <c r="V32" s="10">
        <f t="shared" si="66"/>
        <v>34</v>
      </c>
      <c r="W32" s="10">
        <f t="shared" si="66"/>
        <v>22</v>
      </c>
      <c r="X32" s="10">
        <f t="shared" si="66"/>
        <v>4145</v>
      </c>
      <c r="Y32" s="10">
        <f t="shared" si="66"/>
        <v>150</v>
      </c>
      <c r="Z32" s="10">
        <f t="shared" si="66"/>
        <v>4295</v>
      </c>
      <c r="AA32" s="10">
        <f t="shared" si="66"/>
        <v>11</v>
      </c>
      <c r="AB32" s="10">
        <f t="shared" si="66"/>
        <v>301</v>
      </c>
      <c r="AC32" s="10">
        <f t="shared" si="66"/>
        <v>12256</v>
      </c>
      <c r="AD32" s="10">
        <f t="shared" si="66"/>
        <v>70</v>
      </c>
      <c r="AE32" s="10">
        <f t="shared" si="66"/>
        <v>12326</v>
      </c>
      <c r="AF32" s="10">
        <f t="shared" si="66"/>
        <v>32</v>
      </c>
      <c r="AG32" s="10">
        <f t="shared" si="66"/>
        <v>13</v>
      </c>
      <c r="AH32" s="10">
        <f t="shared" si="66"/>
        <v>391</v>
      </c>
      <c r="AI32" s="10">
        <f t="shared" si="66"/>
        <v>0</v>
      </c>
      <c r="AJ32" s="10">
        <f t="shared" si="66"/>
        <v>391</v>
      </c>
      <c r="AK32" s="10">
        <f t="shared" si="66"/>
        <v>7</v>
      </c>
      <c r="AL32" s="10">
        <f t="shared" si="66"/>
        <v>25</v>
      </c>
      <c r="AM32" s="10">
        <f t="shared" si="66"/>
        <v>7123</v>
      </c>
      <c r="AN32" s="10">
        <f t="shared" si="66"/>
        <v>258</v>
      </c>
      <c r="AO32" s="10">
        <f t="shared" si="66"/>
        <v>7381</v>
      </c>
      <c r="AP32" s="10">
        <f t="shared" si="66"/>
        <v>16</v>
      </c>
      <c r="AQ32" s="10">
        <f t="shared" si="66"/>
        <v>78</v>
      </c>
      <c r="AR32" s="10">
        <f t="shared" si="66"/>
        <v>18022</v>
      </c>
      <c r="AS32" s="10">
        <f t="shared" si="66"/>
        <v>127</v>
      </c>
      <c r="AT32" s="10">
        <f t="shared" si="66"/>
        <v>18149</v>
      </c>
      <c r="AU32" s="10">
        <f t="shared" si="66"/>
        <v>28</v>
      </c>
      <c r="AV32" s="10">
        <f t="shared" si="66"/>
        <v>3680</v>
      </c>
      <c r="AW32" s="10">
        <f t="shared" si="66"/>
        <v>13290</v>
      </c>
      <c r="AX32" s="10">
        <f t="shared" si="66"/>
        <v>146</v>
      </c>
      <c r="AY32" s="10">
        <f t="shared" si="66"/>
        <v>13436</v>
      </c>
      <c r="AZ32" s="10">
        <f t="shared" si="66"/>
        <v>38</v>
      </c>
      <c r="BA32" s="10">
        <f t="shared" si="66"/>
        <v>68</v>
      </c>
      <c r="BB32" s="10">
        <f t="shared" si="66"/>
        <v>4922</v>
      </c>
      <c r="BC32" s="10">
        <f t="shared" si="66"/>
        <v>47</v>
      </c>
      <c r="BD32" s="10">
        <f t="shared" si="66"/>
        <v>4969</v>
      </c>
      <c r="BE32" s="10">
        <f t="shared" si="66"/>
        <v>29</v>
      </c>
      <c r="BF32" s="10">
        <f t="shared" si="66"/>
        <v>18</v>
      </c>
      <c r="BG32" s="10">
        <f t="shared" si="66"/>
        <v>491</v>
      </c>
      <c r="BH32" s="10">
        <f t="shared" si="66"/>
        <v>0</v>
      </c>
      <c r="BI32" s="10">
        <f t="shared" si="66"/>
        <v>491</v>
      </c>
      <c r="BJ32" s="10">
        <f t="shared" si="66"/>
        <v>5</v>
      </c>
      <c r="BK32" s="10">
        <f t="shared" si="66"/>
        <v>3</v>
      </c>
      <c r="BL32" s="10">
        <f t="shared" si="66"/>
        <v>99</v>
      </c>
      <c r="BM32" s="10">
        <f t="shared" si="66"/>
        <v>0</v>
      </c>
      <c r="BN32" s="10">
        <f t="shared" si="66"/>
        <v>99</v>
      </c>
      <c r="BO32" s="10">
        <f t="shared" si="66"/>
        <v>0</v>
      </c>
      <c r="BP32" s="10">
        <f t="shared" ref="BP32:CY32" si="67">SUM(BP27:BP31)</f>
        <v>47</v>
      </c>
      <c r="BQ32" s="10">
        <f t="shared" si="67"/>
        <v>2392</v>
      </c>
      <c r="BR32" s="10">
        <f t="shared" si="67"/>
        <v>147</v>
      </c>
      <c r="BS32" s="10">
        <f t="shared" si="67"/>
        <v>2539</v>
      </c>
      <c r="BT32" s="10">
        <f t="shared" si="67"/>
        <v>13</v>
      </c>
      <c r="BU32" s="10">
        <f t="shared" si="67"/>
        <v>731</v>
      </c>
      <c r="BV32" s="10">
        <f t="shared" si="67"/>
        <v>11163</v>
      </c>
      <c r="BW32" s="10">
        <f t="shared" si="67"/>
        <v>146</v>
      </c>
      <c r="BX32" s="10">
        <f t="shared" si="67"/>
        <v>11309</v>
      </c>
      <c r="BY32" s="10">
        <f t="shared" si="67"/>
        <v>38</v>
      </c>
      <c r="BZ32" s="10">
        <f t="shared" si="67"/>
        <v>211</v>
      </c>
      <c r="CA32" s="10">
        <f t="shared" si="67"/>
        <v>13299</v>
      </c>
      <c r="CB32" s="10">
        <f t="shared" si="67"/>
        <v>185</v>
      </c>
      <c r="CC32" s="10">
        <f t="shared" si="67"/>
        <v>13484</v>
      </c>
      <c r="CD32" s="10">
        <f t="shared" si="67"/>
        <v>36</v>
      </c>
      <c r="CE32" s="10">
        <f t="shared" si="67"/>
        <v>0</v>
      </c>
      <c r="CF32" s="10">
        <f t="shared" si="67"/>
        <v>0</v>
      </c>
      <c r="CG32" s="10">
        <f t="shared" si="67"/>
        <v>0</v>
      </c>
      <c r="CH32" s="10">
        <f t="shared" si="67"/>
        <v>0</v>
      </c>
      <c r="CI32" s="10">
        <f t="shared" si="67"/>
        <v>0</v>
      </c>
      <c r="CJ32" s="10">
        <f t="shared" si="67"/>
        <v>98</v>
      </c>
      <c r="CK32" s="10">
        <f t="shared" si="67"/>
        <v>2341</v>
      </c>
      <c r="CL32" s="10">
        <f t="shared" si="67"/>
        <v>43</v>
      </c>
      <c r="CM32" s="10">
        <f t="shared" si="67"/>
        <v>2384</v>
      </c>
      <c r="CN32" s="10">
        <f t="shared" si="67"/>
        <v>23</v>
      </c>
      <c r="CO32" s="10">
        <f t="shared" si="67"/>
        <v>12098</v>
      </c>
      <c r="CP32" s="10">
        <f t="shared" si="67"/>
        <v>61392</v>
      </c>
      <c r="CQ32" s="10">
        <f t="shared" si="67"/>
        <v>780</v>
      </c>
      <c r="CR32" s="10">
        <f t="shared" si="67"/>
        <v>62172</v>
      </c>
      <c r="CS32" s="10">
        <f t="shared" si="67"/>
        <v>41</v>
      </c>
      <c r="CT32" s="10">
        <f t="shared" ref="CT32" si="68">SUM(CT27:CT31)</f>
        <v>36252</v>
      </c>
      <c r="CU32" s="10">
        <f t="shared" ref="CU32" si="69">SUM(CU27:CU31)</f>
        <v>202014</v>
      </c>
      <c r="CV32" s="10">
        <f t="shared" ref="CV32" si="70">SUM(CV27:CV31)</f>
        <v>2715</v>
      </c>
      <c r="CW32" s="10">
        <f t="shared" ref="CW32" si="71">SUM(CW27:CW31)</f>
        <v>204729</v>
      </c>
      <c r="CX32" s="10">
        <f t="shared" ref="CX32" si="72">SUM(CX27:CX31)</f>
        <v>463</v>
      </c>
      <c r="CY32" s="10">
        <f t="shared" si="67"/>
        <v>43</v>
      </c>
    </row>
    <row r="33" spans="1:103" x14ac:dyDescent="0.25">
      <c r="A33" s="5" t="s">
        <v>61</v>
      </c>
      <c r="B33" s="2" t="s">
        <v>42</v>
      </c>
      <c r="C33" s="5">
        <v>7607</v>
      </c>
      <c r="D33" s="5">
        <v>729338</v>
      </c>
      <c r="E33" s="5">
        <v>6023</v>
      </c>
      <c r="F33" s="5">
        <f t="shared" si="1"/>
        <v>735361</v>
      </c>
      <c r="G33" s="5">
        <v>48</v>
      </c>
      <c r="H33" s="5">
        <v>2953</v>
      </c>
      <c r="I33" s="5">
        <v>12163</v>
      </c>
      <c r="J33" s="5">
        <v>1565</v>
      </c>
      <c r="K33" s="5">
        <f t="shared" si="2"/>
        <v>13728</v>
      </c>
      <c r="L33" s="5">
        <v>42</v>
      </c>
      <c r="M33" s="5">
        <v>326</v>
      </c>
      <c r="N33" s="5">
        <v>11748</v>
      </c>
      <c r="O33" s="5">
        <v>1043</v>
      </c>
      <c r="P33" s="5">
        <f t="shared" si="3"/>
        <v>12791</v>
      </c>
      <c r="Q33" s="5">
        <v>44</v>
      </c>
      <c r="R33" s="5">
        <v>655</v>
      </c>
      <c r="S33" s="5">
        <v>15667</v>
      </c>
      <c r="T33" s="5">
        <v>1551</v>
      </c>
      <c r="U33" s="5">
        <f t="shared" si="4"/>
        <v>17218</v>
      </c>
      <c r="V33" s="5">
        <v>40</v>
      </c>
      <c r="W33" s="5">
        <v>394</v>
      </c>
      <c r="X33" s="5">
        <v>18987</v>
      </c>
      <c r="Y33" s="5">
        <v>963</v>
      </c>
      <c r="Z33" s="5">
        <f t="shared" si="5"/>
        <v>19950</v>
      </c>
      <c r="AA33" s="5">
        <v>37</v>
      </c>
      <c r="AB33" s="5">
        <v>171</v>
      </c>
      <c r="AC33" s="5">
        <v>43361</v>
      </c>
      <c r="AD33" s="5">
        <v>318</v>
      </c>
      <c r="AE33" s="5">
        <f t="shared" si="6"/>
        <v>43679</v>
      </c>
      <c r="AF33" s="5">
        <v>22</v>
      </c>
      <c r="AG33" s="5">
        <v>170</v>
      </c>
      <c r="AH33" s="5">
        <v>3266</v>
      </c>
      <c r="AI33" s="5">
        <v>113</v>
      </c>
      <c r="AJ33" s="5">
        <f t="shared" si="7"/>
        <v>3379</v>
      </c>
      <c r="AK33" s="5">
        <v>26</v>
      </c>
      <c r="AL33" s="5">
        <v>166</v>
      </c>
      <c r="AM33" s="5">
        <v>17181</v>
      </c>
      <c r="AN33" s="5">
        <v>916</v>
      </c>
      <c r="AO33" s="5">
        <f t="shared" si="8"/>
        <v>18097</v>
      </c>
      <c r="AP33" s="5">
        <v>39</v>
      </c>
      <c r="AQ33" s="5">
        <v>67</v>
      </c>
      <c r="AR33" s="5">
        <v>127448</v>
      </c>
      <c r="AS33" s="5">
        <v>1961</v>
      </c>
      <c r="AT33" s="5">
        <f t="shared" si="9"/>
        <v>129409</v>
      </c>
      <c r="AU33" s="5">
        <v>35</v>
      </c>
      <c r="AV33" s="5">
        <v>3529</v>
      </c>
      <c r="AW33" s="5">
        <v>21853</v>
      </c>
      <c r="AX33" s="5">
        <v>1533</v>
      </c>
      <c r="AY33" s="5">
        <f t="shared" si="10"/>
        <v>23386</v>
      </c>
      <c r="AZ33" s="5">
        <v>44</v>
      </c>
      <c r="BA33" s="5">
        <v>100</v>
      </c>
      <c r="BB33" s="5">
        <v>4323</v>
      </c>
      <c r="BC33" s="5">
        <v>276</v>
      </c>
      <c r="BD33" s="5">
        <f t="shared" si="11"/>
        <v>4599</v>
      </c>
      <c r="BE33" s="5">
        <v>37</v>
      </c>
      <c r="BF33" s="5">
        <v>68</v>
      </c>
      <c r="BG33" s="5">
        <v>2031</v>
      </c>
      <c r="BH33" s="5">
        <v>263</v>
      </c>
      <c r="BI33" s="5">
        <f t="shared" si="12"/>
        <v>2294</v>
      </c>
      <c r="BJ33" s="5">
        <v>15</v>
      </c>
      <c r="BK33" s="5">
        <v>15</v>
      </c>
      <c r="BL33" s="5">
        <v>498</v>
      </c>
      <c r="BM33" s="5">
        <v>42</v>
      </c>
      <c r="BN33" s="5">
        <f t="shared" si="13"/>
        <v>540</v>
      </c>
      <c r="BO33" s="5">
        <v>11</v>
      </c>
      <c r="BP33" s="5">
        <v>170</v>
      </c>
      <c r="BQ33" s="5">
        <v>11144</v>
      </c>
      <c r="BR33" s="5">
        <v>1329</v>
      </c>
      <c r="BS33" s="5">
        <f t="shared" si="65"/>
        <v>12473</v>
      </c>
      <c r="BT33" s="5">
        <v>30</v>
      </c>
      <c r="BU33" s="5">
        <v>545</v>
      </c>
      <c r="BV33" s="5">
        <v>15474</v>
      </c>
      <c r="BW33" s="5">
        <v>600</v>
      </c>
      <c r="BX33" s="5">
        <f t="shared" si="15"/>
        <v>16074</v>
      </c>
      <c r="BY33" s="5">
        <v>42</v>
      </c>
      <c r="BZ33" s="5">
        <v>740</v>
      </c>
      <c r="CA33" s="5">
        <v>31818</v>
      </c>
      <c r="CB33" s="5">
        <v>3367</v>
      </c>
      <c r="CC33" s="5">
        <f t="shared" si="16"/>
        <v>35185</v>
      </c>
      <c r="CD33" s="5">
        <v>41</v>
      </c>
      <c r="CE33" s="5">
        <v>53</v>
      </c>
      <c r="CF33" s="5">
        <v>3448</v>
      </c>
      <c r="CG33" s="5">
        <v>111</v>
      </c>
      <c r="CH33" s="19">
        <f t="shared" si="17"/>
        <v>3559</v>
      </c>
      <c r="CI33" s="5">
        <v>36</v>
      </c>
      <c r="CJ33" s="5">
        <v>93</v>
      </c>
      <c r="CK33" s="5">
        <v>2856</v>
      </c>
      <c r="CL33" s="5">
        <v>211</v>
      </c>
      <c r="CM33" s="5">
        <f t="shared" si="18"/>
        <v>3067</v>
      </c>
      <c r="CN33" s="5">
        <v>42</v>
      </c>
      <c r="CO33" s="5">
        <v>1047</v>
      </c>
      <c r="CP33" s="5">
        <v>14881</v>
      </c>
      <c r="CQ33" s="5">
        <v>1098</v>
      </c>
      <c r="CR33" s="5">
        <f t="shared" si="19"/>
        <v>15979</v>
      </c>
      <c r="CS33" s="5">
        <v>48</v>
      </c>
      <c r="CT33" s="19">
        <f t="shared" si="20"/>
        <v>18869</v>
      </c>
      <c r="CU33" s="19">
        <f t="shared" si="0"/>
        <v>1087485</v>
      </c>
      <c r="CV33" s="19">
        <f t="shared" si="0"/>
        <v>23283</v>
      </c>
      <c r="CW33" s="19">
        <f t="shared" si="21"/>
        <v>1110768</v>
      </c>
      <c r="CX33" s="22">
        <f t="shared" si="22"/>
        <v>679</v>
      </c>
      <c r="CY33" s="24">
        <v>50</v>
      </c>
    </row>
    <row r="34" spans="1:103" x14ac:dyDescent="0.25">
      <c r="A34" s="5" t="s">
        <v>61</v>
      </c>
      <c r="B34" s="2" t="s">
        <v>43</v>
      </c>
      <c r="C34" s="5">
        <v>16629</v>
      </c>
      <c r="D34" s="5">
        <v>319354</v>
      </c>
      <c r="E34" s="5">
        <v>647</v>
      </c>
      <c r="F34" s="5">
        <f t="shared" si="1"/>
        <v>320001</v>
      </c>
      <c r="G34" s="5">
        <v>28</v>
      </c>
      <c r="H34" s="5">
        <v>1023</v>
      </c>
      <c r="I34" s="5">
        <v>4901</v>
      </c>
      <c r="J34" s="5">
        <v>129</v>
      </c>
      <c r="K34" s="5">
        <f t="shared" si="2"/>
        <v>5030</v>
      </c>
      <c r="L34" s="5">
        <v>23</v>
      </c>
      <c r="M34" s="5">
        <v>378</v>
      </c>
      <c r="N34" s="5">
        <v>9763</v>
      </c>
      <c r="O34" s="5">
        <v>221</v>
      </c>
      <c r="P34" s="5">
        <f t="shared" si="3"/>
        <v>9984</v>
      </c>
      <c r="Q34" s="5">
        <v>29</v>
      </c>
      <c r="R34" s="5">
        <v>1580</v>
      </c>
      <c r="S34" s="5">
        <v>11465</v>
      </c>
      <c r="T34" s="5">
        <v>453</v>
      </c>
      <c r="U34" s="5">
        <f t="shared" si="4"/>
        <v>11918</v>
      </c>
      <c r="V34" s="5">
        <v>23</v>
      </c>
      <c r="W34" s="5">
        <v>187</v>
      </c>
      <c r="X34" s="5">
        <v>13051</v>
      </c>
      <c r="Y34" s="5">
        <v>271</v>
      </c>
      <c r="Z34" s="5">
        <f t="shared" si="5"/>
        <v>13322</v>
      </c>
      <c r="AA34" s="5">
        <v>28</v>
      </c>
      <c r="AB34" s="5">
        <v>636</v>
      </c>
      <c r="AC34" s="5">
        <v>40134</v>
      </c>
      <c r="AD34" s="5">
        <v>391</v>
      </c>
      <c r="AE34" s="5">
        <f t="shared" si="6"/>
        <v>40525</v>
      </c>
      <c r="AF34" s="5">
        <v>23</v>
      </c>
      <c r="AG34" s="5">
        <v>20</v>
      </c>
      <c r="AH34" s="5">
        <v>288</v>
      </c>
      <c r="AI34" s="5">
        <v>15</v>
      </c>
      <c r="AJ34" s="5">
        <f t="shared" si="7"/>
        <v>303</v>
      </c>
      <c r="AK34" s="5">
        <v>11</v>
      </c>
      <c r="AL34" s="5">
        <v>13</v>
      </c>
      <c r="AM34" s="5">
        <v>17246</v>
      </c>
      <c r="AN34" s="5">
        <v>239</v>
      </c>
      <c r="AO34" s="5">
        <f t="shared" si="8"/>
        <v>17485</v>
      </c>
      <c r="AP34" s="5">
        <v>22</v>
      </c>
      <c r="AQ34" s="5">
        <v>40</v>
      </c>
      <c r="AR34" s="5">
        <v>28858</v>
      </c>
      <c r="AS34" s="5">
        <v>257</v>
      </c>
      <c r="AT34" s="5">
        <f t="shared" si="9"/>
        <v>29115</v>
      </c>
      <c r="AU34" s="5">
        <v>21</v>
      </c>
      <c r="AV34" s="5">
        <v>2370</v>
      </c>
      <c r="AW34" s="5">
        <v>13107</v>
      </c>
      <c r="AX34" s="5">
        <v>617</v>
      </c>
      <c r="AY34" s="5">
        <f t="shared" si="10"/>
        <v>13724</v>
      </c>
      <c r="AZ34" s="5">
        <v>27</v>
      </c>
      <c r="BA34" s="5">
        <v>50</v>
      </c>
      <c r="BB34" s="5">
        <v>2122</v>
      </c>
      <c r="BC34" s="5">
        <v>50</v>
      </c>
      <c r="BD34" s="5">
        <f t="shared" si="11"/>
        <v>2172</v>
      </c>
      <c r="BE34" s="5">
        <v>16</v>
      </c>
      <c r="BF34" s="5">
        <v>13</v>
      </c>
      <c r="BG34" s="5">
        <v>307</v>
      </c>
      <c r="BH34" s="5">
        <v>0</v>
      </c>
      <c r="BI34" s="5">
        <f t="shared" si="12"/>
        <v>307</v>
      </c>
      <c r="BJ34" s="5">
        <v>4</v>
      </c>
      <c r="BK34" s="5">
        <v>19</v>
      </c>
      <c r="BL34" s="5">
        <v>668</v>
      </c>
      <c r="BM34" s="5">
        <v>5</v>
      </c>
      <c r="BN34" s="5">
        <f t="shared" si="13"/>
        <v>673</v>
      </c>
      <c r="BO34" s="5">
        <v>6</v>
      </c>
      <c r="BP34" s="5">
        <v>355</v>
      </c>
      <c r="BQ34" s="5">
        <v>21734</v>
      </c>
      <c r="BR34" s="5">
        <v>456</v>
      </c>
      <c r="BS34" s="5">
        <f t="shared" si="65"/>
        <v>22190</v>
      </c>
      <c r="BT34" s="5">
        <v>19</v>
      </c>
      <c r="BU34" s="5">
        <v>428</v>
      </c>
      <c r="BV34" s="5">
        <v>10155</v>
      </c>
      <c r="BW34" s="5">
        <v>248</v>
      </c>
      <c r="BX34" s="5">
        <f t="shared" si="15"/>
        <v>10403</v>
      </c>
      <c r="BY34" s="5">
        <v>20</v>
      </c>
      <c r="BZ34" s="5">
        <v>283</v>
      </c>
      <c r="CA34" s="5">
        <v>32891</v>
      </c>
      <c r="CB34" s="5">
        <v>890</v>
      </c>
      <c r="CC34" s="5">
        <f t="shared" si="16"/>
        <v>33781</v>
      </c>
      <c r="CD34" s="5">
        <v>25</v>
      </c>
      <c r="CE34" s="5">
        <v>170</v>
      </c>
      <c r="CF34" s="5">
        <v>40368</v>
      </c>
      <c r="CG34" s="5">
        <v>1057</v>
      </c>
      <c r="CH34" s="19">
        <f t="shared" si="17"/>
        <v>41425</v>
      </c>
      <c r="CI34" s="5">
        <v>24</v>
      </c>
      <c r="CJ34" s="5">
        <v>79</v>
      </c>
      <c r="CK34" s="5">
        <v>2229</v>
      </c>
      <c r="CL34" s="5">
        <v>28</v>
      </c>
      <c r="CM34" s="5">
        <f t="shared" si="18"/>
        <v>2257</v>
      </c>
      <c r="CN34" s="5">
        <v>23</v>
      </c>
      <c r="CO34" s="5">
        <v>1659</v>
      </c>
      <c r="CP34" s="5">
        <v>14397</v>
      </c>
      <c r="CQ34" s="5">
        <v>509</v>
      </c>
      <c r="CR34" s="5">
        <f t="shared" si="19"/>
        <v>14906</v>
      </c>
      <c r="CS34" s="5">
        <v>25</v>
      </c>
      <c r="CT34" s="19">
        <f t="shared" si="20"/>
        <v>25932</v>
      </c>
      <c r="CU34" s="19">
        <f t="shared" si="0"/>
        <v>583038</v>
      </c>
      <c r="CV34" s="19">
        <f t="shared" si="0"/>
        <v>6483</v>
      </c>
      <c r="CW34" s="19">
        <f t="shared" si="21"/>
        <v>589521</v>
      </c>
      <c r="CX34" s="22">
        <f t="shared" si="22"/>
        <v>397</v>
      </c>
      <c r="CY34" s="24">
        <v>30</v>
      </c>
    </row>
    <row r="35" spans="1:103" x14ac:dyDescent="0.25">
      <c r="A35" s="5" t="s">
        <v>61</v>
      </c>
      <c r="B35" s="2" t="s">
        <v>44</v>
      </c>
      <c r="C35" s="5">
        <v>664</v>
      </c>
      <c r="D35" s="5">
        <v>5888</v>
      </c>
      <c r="E35" s="5">
        <v>104</v>
      </c>
      <c r="F35" s="5">
        <f t="shared" si="1"/>
        <v>5992</v>
      </c>
      <c r="G35" s="5">
        <v>2</v>
      </c>
      <c r="H35" s="5">
        <v>228</v>
      </c>
      <c r="I35" s="5">
        <v>752</v>
      </c>
      <c r="J35" s="5">
        <v>55</v>
      </c>
      <c r="K35" s="5">
        <f t="shared" si="2"/>
        <v>807</v>
      </c>
      <c r="L35" s="5">
        <v>2</v>
      </c>
      <c r="M35" s="5">
        <v>9</v>
      </c>
      <c r="N35" s="5">
        <v>166</v>
      </c>
      <c r="O35" s="5">
        <v>31</v>
      </c>
      <c r="P35" s="5">
        <f t="shared" si="3"/>
        <v>197</v>
      </c>
      <c r="Q35" s="5">
        <v>2</v>
      </c>
      <c r="R35" s="5">
        <v>17</v>
      </c>
      <c r="S35" s="5">
        <v>239</v>
      </c>
      <c r="T35" s="5">
        <v>22</v>
      </c>
      <c r="U35" s="5">
        <f t="shared" si="4"/>
        <v>261</v>
      </c>
      <c r="V35" s="5">
        <v>2</v>
      </c>
      <c r="W35" s="5">
        <v>12</v>
      </c>
      <c r="X35" s="5">
        <v>185</v>
      </c>
      <c r="Y35" s="5">
        <v>38</v>
      </c>
      <c r="Z35" s="5">
        <f t="shared" si="5"/>
        <v>223</v>
      </c>
      <c r="AA35" s="5">
        <v>2</v>
      </c>
      <c r="AB35" s="5">
        <v>26</v>
      </c>
      <c r="AC35" s="5">
        <v>504</v>
      </c>
      <c r="AD35" s="5">
        <v>34</v>
      </c>
      <c r="AE35" s="5">
        <f t="shared" si="6"/>
        <v>538</v>
      </c>
      <c r="AF35" s="5">
        <v>2</v>
      </c>
      <c r="AG35" s="5">
        <v>25</v>
      </c>
      <c r="AH35" s="5">
        <v>697</v>
      </c>
      <c r="AI35" s="5">
        <v>22</v>
      </c>
      <c r="AJ35" s="5">
        <f t="shared" si="7"/>
        <v>719</v>
      </c>
      <c r="AK35" s="5">
        <v>2</v>
      </c>
      <c r="AL35" s="5"/>
      <c r="AM35" s="5"/>
      <c r="AN35" s="5"/>
      <c r="AO35" s="5">
        <f t="shared" si="8"/>
        <v>0</v>
      </c>
      <c r="AP35" s="5"/>
      <c r="AQ35" s="5">
        <v>2</v>
      </c>
      <c r="AR35" s="5">
        <v>190</v>
      </c>
      <c r="AS35" s="5">
        <v>5</v>
      </c>
      <c r="AT35" s="5">
        <f t="shared" si="9"/>
        <v>195</v>
      </c>
      <c r="AU35" s="5">
        <v>2</v>
      </c>
      <c r="AV35" s="5">
        <v>206</v>
      </c>
      <c r="AW35" s="5">
        <v>1352</v>
      </c>
      <c r="AX35" s="5">
        <v>71</v>
      </c>
      <c r="AY35" s="5">
        <f t="shared" si="10"/>
        <v>1423</v>
      </c>
      <c r="AZ35" s="5">
        <v>2</v>
      </c>
      <c r="BA35" s="5">
        <v>4</v>
      </c>
      <c r="BB35" s="5">
        <v>124</v>
      </c>
      <c r="BC35" s="5">
        <v>0</v>
      </c>
      <c r="BD35" s="5">
        <f t="shared" si="11"/>
        <v>124</v>
      </c>
      <c r="BE35" s="5"/>
      <c r="BF35" s="5"/>
      <c r="BG35" s="5"/>
      <c r="BH35" s="5"/>
      <c r="BI35" s="5">
        <f t="shared" si="12"/>
        <v>0</v>
      </c>
      <c r="BJ35" s="5"/>
      <c r="BK35" s="5">
        <v>1</v>
      </c>
      <c r="BL35" s="5">
        <v>45</v>
      </c>
      <c r="BM35" s="5">
        <v>2</v>
      </c>
      <c r="BN35" s="5">
        <f t="shared" si="13"/>
        <v>47</v>
      </c>
      <c r="BO35" s="5">
        <v>1</v>
      </c>
      <c r="BP35" s="5">
        <v>2</v>
      </c>
      <c r="BQ35" s="5">
        <v>20</v>
      </c>
      <c r="BR35" s="5">
        <v>74</v>
      </c>
      <c r="BS35" s="5">
        <f t="shared" si="65"/>
        <v>94</v>
      </c>
      <c r="BT35" s="5"/>
      <c r="BU35" s="5">
        <v>60</v>
      </c>
      <c r="BV35" s="5">
        <v>804</v>
      </c>
      <c r="BW35" s="5">
        <v>27</v>
      </c>
      <c r="BX35" s="5">
        <f t="shared" si="15"/>
        <v>831</v>
      </c>
      <c r="BY35" s="5">
        <v>1</v>
      </c>
      <c r="BZ35" s="5">
        <v>18</v>
      </c>
      <c r="CA35" s="5">
        <v>849</v>
      </c>
      <c r="CB35" s="5">
        <v>68</v>
      </c>
      <c r="CC35" s="5">
        <f t="shared" si="16"/>
        <v>917</v>
      </c>
      <c r="CD35" s="5">
        <v>1</v>
      </c>
      <c r="CE35" s="5">
        <v>24</v>
      </c>
      <c r="CF35" s="5">
        <v>800</v>
      </c>
      <c r="CG35" s="5">
        <v>22</v>
      </c>
      <c r="CH35" s="19">
        <f t="shared" si="17"/>
        <v>822</v>
      </c>
      <c r="CI35" s="5">
        <v>2</v>
      </c>
      <c r="CJ35" s="5">
        <v>7</v>
      </c>
      <c r="CK35" s="5">
        <v>40</v>
      </c>
      <c r="CL35" s="5">
        <v>0</v>
      </c>
      <c r="CM35" s="5">
        <f t="shared" si="18"/>
        <v>40</v>
      </c>
      <c r="CN35" s="5">
        <v>1</v>
      </c>
      <c r="CO35" s="5">
        <v>47</v>
      </c>
      <c r="CP35" s="5">
        <v>525</v>
      </c>
      <c r="CQ35" s="5">
        <v>68</v>
      </c>
      <c r="CR35" s="5">
        <f t="shared" si="19"/>
        <v>593</v>
      </c>
      <c r="CS35" s="5">
        <v>2</v>
      </c>
      <c r="CT35" s="19">
        <f t="shared" si="20"/>
        <v>1352</v>
      </c>
      <c r="CU35" s="19">
        <f t="shared" si="0"/>
        <v>13180</v>
      </c>
      <c r="CV35" s="19">
        <f t="shared" si="0"/>
        <v>643</v>
      </c>
      <c r="CW35" s="19">
        <f t="shared" si="21"/>
        <v>13823</v>
      </c>
      <c r="CX35" s="22">
        <f t="shared" si="22"/>
        <v>26</v>
      </c>
      <c r="CY35" s="24">
        <v>2</v>
      </c>
    </row>
    <row r="36" spans="1:103" s="9" customFormat="1" x14ac:dyDescent="0.25">
      <c r="A36" s="10" t="s">
        <v>17</v>
      </c>
      <c r="B36" s="11"/>
      <c r="C36" s="10">
        <f>SUM(C33:C35)</f>
        <v>24900</v>
      </c>
      <c r="D36" s="10">
        <f t="shared" ref="D36:BO36" si="73">SUM(D33:D35)</f>
        <v>1054580</v>
      </c>
      <c r="E36" s="10">
        <f t="shared" si="73"/>
        <v>6774</v>
      </c>
      <c r="F36" s="10">
        <f t="shared" si="73"/>
        <v>1061354</v>
      </c>
      <c r="G36" s="10">
        <f t="shared" si="73"/>
        <v>78</v>
      </c>
      <c r="H36" s="10">
        <f t="shared" si="73"/>
        <v>4204</v>
      </c>
      <c r="I36" s="10">
        <f t="shared" si="73"/>
        <v>17816</v>
      </c>
      <c r="J36" s="10">
        <f t="shared" si="73"/>
        <v>1749</v>
      </c>
      <c r="K36" s="10">
        <f t="shared" si="73"/>
        <v>19565</v>
      </c>
      <c r="L36" s="10">
        <f t="shared" si="73"/>
        <v>67</v>
      </c>
      <c r="M36" s="10">
        <f t="shared" si="73"/>
        <v>713</v>
      </c>
      <c r="N36" s="10">
        <f t="shared" si="73"/>
        <v>21677</v>
      </c>
      <c r="O36" s="10">
        <f t="shared" si="73"/>
        <v>1295</v>
      </c>
      <c r="P36" s="10">
        <f t="shared" si="73"/>
        <v>22972</v>
      </c>
      <c r="Q36" s="10">
        <f t="shared" si="73"/>
        <v>75</v>
      </c>
      <c r="R36" s="10">
        <f t="shared" si="73"/>
        <v>2252</v>
      </c>
      <c r="S36" s="10">
        <f t="shared" si="73"/>
        <v>27371</v>
      </c>
      <c r="T36" s="10">
        <f t="shared" si="73"/>
        <v>2026</v>
      </c>
      <c r="U36" s="10">
        <f t="shared" si="73"/>
        <v>29397</v>
      </c>
      <c r="V36" s="10">
        <f t="shared" si="73"/>
        <v>65</v>
      </c>
      <c r="W36" s="10">
        <f t="shared" si="73"/>
        <v>593</v>
      </c>
      <c r="X36" s="10">
        <f t="shared" si="73"/>
        <v>32223</v>
      </c>
      <c r="Y36" s="10">
        <f t="shared" si="73"/>
        <v>1272</v>
      </c>
      <c r="Z36" s="10">
        <f t="shared" si="73"/>
        <v>33495</v>
      </c>
      <c r="AA36" s="10">
        <f t="shared" si="73"/>
        <v>67</v>
      </c>
      <c r="AB36" s="10">
        <f t="shared" si="73"/>
        <v>833</v>
      </c>
      <c r="AC36" s="10">
        <f t="shared" si="73"/>
        <v>83999</v>
      </c>
      <c r="AD36" s="10">
        <f t="shared" si="73"/>
        <v>743</v>
      </c>
      <c r="AE36" s="10">
        <f t="shared" si="73"/>
        <v>84742</v>
      </c>
      <c r="AF36" s="10">
        <f t="shared" si="73"/>
        <v>47</v>
      </c>
      <c r="AG36" s="10">
        <f t="shared" si="73"/>
        <v>215</v>
      </c>
      <c r="AH36" s="10">
        <f t="shared" si="73"/>
        <v>4251</v>
      </c>
      <c r="AI36" s="10">
        <f t="shared" si="73"/>
        <v>150</v>
      </c>
      <c r="AJ36" s="10">
        <f t="shared" si="73"/>
        <v>4401</v>
      </c>
      <c r="AK36" s="10">
        <f t="shared" si="73"/>
        <v>39</v>
      </c>
      <c r="AL36" s="10">
        <f t="shared" si="73"/>
        <v>179</v>
      </c>
      <c r="AM36" s="10">
        <f t="shared" si="73"/>
        <v>34427</v>
      </c>
      <c r="AN36" s="10">
        <f t="shared" si="73"/>
        <v>1155</v>
      </c>
      <c r="AO36" s="10">
        <f t="shared" si="73"/>
        <v>35582</v>
      </c>
      <c r="AP36" s="10">
        <f t="shared" si="73"/>
        <v>61</v>
      </c>
      <c r="AQ36" s="10">
        <f t="shared" si="73"/>
        <v>109</v>
      </c>
      <c r="AR36" s="10">
        <f t="shared" si="73"/>
        <v>156496</v>
      </c>
      <c r="AS36" s="10">
        <f t="shared" si="73"/>
        <v>2223</v>
      </c>
      <c r="AT36" s="10">
        <f t="shared" si="73"/>
        <v>158719</v>
      </c>
      <c r="AU36" s="10">
        <f t="shared" si="73"/>
        <v>58</v>
      </c>
      <c r="AV36" s="10">
        <f t="shared" si="73"/>
        <v>6105</v>
      </c>
      <c r="AW36" s="10">
        <f t="shared" si="73"/>
        <v>36312</v>
      </c>
      <c r="AX36" s="10">
        <f t="shared" si="73"/>
        <v>2221</v>
      </c>
      <c r="AY36" s="10">
        <f t="shared" si="73"/>
        <v>38533</v>
      </c>
      <c r="AZ36" s="10">
        <f t="shared" si="73"/>
        <v>73</v>
      </c>
      <c r="BA36" s="10">
        <f t="shared" si="73"/>
        <v>154</v>
      </c>
      <c r="BB36" s="10">
        <f t="shared" si="73"/>
        <v>6569</v>
      </c>
      <c r="BC36" s="10">
        <f t="shared" si="73"/>
        <v>326</v>
      </c>
      <c r="BD36" s="10">
        <f t="shared" si="73"/>
        <v>6895</v>
      </c>
      <c r="BE36" s="10">
        <f t="shared" si="73"/>
        <v>53</v>
      </c>
      <c r="BF36" s="10">
        <f t="shared" si="73"/>
        <v>81</v>
      </c>
      <c r="BG36" s="10">
        <f t="shared" si="73"/>
        <v>2338</v>
      </c>
      <c r="BH36" s="10">
        <f t="shared" si="73"/>
        <v>263</v>
      </c>
      <c r="BI36" s="10">
        <f t="shared" si="73"/>
        <v>2601</v>
      </c>
      <c r="BJ36" s="10">
        <f t="shared" si="73"/>
        <v>19</v>
      </c>
      <c r="BK36" s="10">
        <f t="shared" si="73"/>
        <v>35</v>
      </c>
      <c r="BL36" s="10">
        <f t="shared" si="73"/>
        <v>1211</v>
      </c>
      <c r="BM36" s="10">
        <f t="shared" si="73"/>
        <v>49</v>
      </c>
      <c r="BN36" s="10">
        <f t="shared" si="73"/>
        <v>1260</v>
      </c>
      <c r="BO36" s="10">
        <f t="shared" si="73"/>
        <v>18</v>
      </c>
      <c r="BP36" s="10">
        <f t="shared" ref="BP36:CY36" si="74">SUM(BP33:BP35)</f>
        <v>527</v>
      </c>
      <c r="BQ36" s="10">
        <f t="shared" si="74"/>
        <v>32898</v>
      </c>
      <c r="BR36" s="10">
        <f t="shared" si="74"/>
        <v>1859</v>
      </c>
      <c r="BS36" s="10">
        <f t="shared" si="74"/>
        <v>34757</v>
      </c>
      <c r="BT36" s="10">
        <f t="shared" si="74"/>
        <v>49</v>
      </c>
      <c r="BU36" s="10">
        <f t="shared" si="74"/>
        <v>1033</v>
      </c>
      <c r="BV36" s="10">
        <f t="shared" si="74"/>
        <v>26433</v>
      </c>
      <c r="BW36" s="10">
        <f t="shared" si="74"/>
        <v>875</v>
      </c>
      <c r="BX36" s="10">
        <f t="shared" si="74"/>
        <v>27308</v>
      </c>
      <c r="BY36" s="10">
        <f t="shared" si="74"/>
        <v>63</v>
      </c>
      <c r="BZ36" s="10">
        <f t="shared" si="74"/>
        <v>1041</v>
      </c>
      <c r="CA36" s="10">
        <f t="shared" si="74"/>
        <v>65558</v>
      </c>
      <c r="CB36" s="10">
        <f t="shared" si="74"/>
        <v>4325</v>
      </c>
      <c r="CC36" s="10">
        <f t="shared" si="74"/>
        <v>69883</v>
      </c>
      <c r="CD36" s="10">
        <f t="shared" si="74"/>
        <v>67</v>
      </c>
      <c r="CE36" s="10">
        <f t="shared" si="74"/>
        <v>247</v>
      </c>
      <c r="CF36" s="10">
        <f t="shared" si="74"/>
        <v>44616</v>
      </c>
      <c r="CG36" s="10">
        <f t="shared" si="74"/>
        <v>1190</v>
      </c>
      <c r="CH36" s="10">
        <f t="shared" si="74"/>
        <v>45806</v>
      </c>
      <c r="CI36" s="10">
        <f t="shared" si="74"/>
        <v>62</v>
      </c>
      <c r="CJ36" s="10">
        <f t="shared" si="74"/>
        <v>179</v>
      </c>
      <c r="CK36" s="10">
        <f t="shared" si="74"/>
        <v>5125</v>
      </c>
      <c r="CL36" s="10">
        <f t="shared" si="74"/>
        <v>239</v>
      </c>
      <c r="CM36" s="10">
        <f t="shared" si="74"/>
        <v>5364</v>
      </c>
      <c r="CN36" s="10">
        <f t="shared" si="74"/>
        <v>66</v>
      </c>
      <c r="CO36" s="10">
        <f t="shared" si="74"/>
        <v>2753</v>
      </c>
      <c r="CP36" s="10">
        <f t="shared" si="74"/>
        <v>29803</v>
      </c>
      <c r="CQ36" s="10">
        <f t="shared" si="74"/>
        <v>1675</v>
      </c>
      <c r="CR36" s="10">
        <f t="shared" si="74"/>
        <v>31478</v>
      </c>
      <c r="CS36" s="10">
        <f t="shared" si="74"/>
        <v>75</v>
      </c>
      <c r="CT36" s="10">
        <f t="shared" ref="CT36" si="75">SUM(CT33:CT35)</f>
        <v>46153</v>
      </c>
      <c r="CU36" s="10">
        <f t="shared" ref="CU36" si="76">SUM(CU33:CU35)</f>
        <v>1683703</v>
      </c>
      <c r="CV36" s="10">
        <f t="shared" ref="CV36" si="77">SUM(CV33:CV35)</f>
        <v>30409</v>
      </c>
      <c r="CW36" s="10">
        <f t="shared" ref="CW36" si="78">SUM(CW33:CW35)</f>
        <v>1714112</v>
      </c>
      <c r="CX36" s="10">
        <f t="shared" ref="CX36" si="79">SUM(CX33:CX35)</f>
        <v>1102</v>
      </c>
      <c r="CY36" s="10">
        <f t="shared" si="74"/>
        <v>82</v>
      </c>
    </row>
    <row r="37" spans="1:103" x14ac:dyDescent="0.25">
      <c r="A37" s="5" t="s">
        <v>62</v>
      </c>
      <c r="B37" s="2" t="s">
        <v>45</v>
      </c>
      <c r="C37" s="5">
        <v>3712</v>
      </c>
      <c r="D37" s="5">
        <v>430060</v>
      </c>
      <c r="E37" s="5">
        <v>993</v>
      </c>
      <c r="F37" s="5">
        <f t="shared" si="1"/>
        <v>431053</v>
      </c>
      <c r="G37" s="5">
        <v>27</v>
      </c>
      <c r="H37" s="5">
        <v>868</v>
      </c>
      <c r="I37" s="5">
        <v>11407</v>
      </c>
      <c r="J37" s="5">
        <v>486</v>
      </c>
      <c r="K37" s="5">
        <f t="shared" si="2"/>
        <v>11893</v>
      </c>
      <c r="L37" s="5">
        <v>47</v>
      </c>
      <c r="M37" s="5">
        <v>342</v>
      </c>
      <c r="N37" s="5">
        <v>11999</v>
      </c>
      <c r="O37" s="5">
        <v>471</v>
      </c>
      <c r="P37" s="5">
        <f t="shared" si="3"/>
        <v>12470</v>
      </c>
      <c r="Q37" s="5">
        <v>52</v>
      </c>
      <c r="R37" s="5">
        <v>328</v>
      </c>
      <c r="S37" s="5">
        <v>7036</v>
      </c>
      <c r="T37" s="5">
        <v>361</v>
      </c>
      <c r="U37" s="5">
        <f t="shared" si="4"/>
        <v>7397</v>
      </c>
      <c r="V37" s="5">
        <v>36</v>
      </c>
      <c r="W37" s="5">
        <v>368</v>
      </c>
      <c r="X37" s="5">
        <v>16793</v>
      </c>
      <c r="Y37" s="5">
        <v>565</v>
      </c>
      <c r="Z37" s="5">
        <f t="shared" si="5"/>
        <v>17358</v>
      </c>
      <c r="AA37" s="5">
        <v>45</v>
      </c>
      <c r="AB37" s="5">
        <v>384</v>
      </c>
      <c r="AC37" s="5">
        <v>10539</v>
      </c>
      <c r="AD37" s="5">
        <v>278</v>
      </c>
      <c r="AE37" s="5">
        <f t="shared" si="6"/>
        <v>10817</v>
      </c>
      <c r="AF37" s="5">
        <v>28</v>
      </c>
      <c r="AG37" s="5">
        <v>106</v>
      </c>
      <c r="AH37" s="5">
        <v>2861</v>
      </c>
      <c r="AI37" s="5">
        <v>181</v>
      </c>
      <c r="AJ37" s="5">
        <f t="shared" si="7"/>
        <v>3042</v>
      </c>
      <c r="AK37" s="5">
        <v>29</v>
      </c>
      <c r="AL37" s="5">
        <v>52</v>
      </c>
      <c r="AM37" s="5">
        <v>22895</v>
      </c>
      <c r="AN37" s="5">
        <v>1076</v>
      </c>
      <c r="AO37" s="5">
        <f t="shared" si="8"/>
        <v>23971</v>
      </c>
      <c r="AP37" s="5">
        <v>29</v>
      </c>
      <c r="AQ37" s="5">
        <v>114</v>
      </c>
      <c r="AR37" s="5">
        <v>46099</v>
      </c>
      <c r="AS37" s="5">
        <v>1642</v>
      </c>
      <c r="AT37" s="5">
        <f t="shared" si="9"/>
        <v>47741</v>
      </c>
      <c r="AU37" s="5">
        <v>33</v>
      </c>
      <c r="AV37" s="5">
        <v>2715</v>
      </c>
      <c r="AW37" s="5">
        <v>23332</v>
      </c>
      <c r="AX37" s="5">
        <v>769</v>
      </c>
      <c r="AY37" s="5">
        <f t="shared" si="10"/>
        <v>24101</v>
      </c>
      <c r="AZ37" s="5">
        <v>47</v>
      </c>
      <c r="BA37" s="5">
        <v>75</v>
      </c>
      <c r="BB37" s="5">
        <v>2266</v>
      </c>
      <c r="BC37" s="5">
        <v>161</v>
      </c>
      <c r="BD37" s="5">
        <f t="shared" si="11"/>
        <v>2427</v>
      </c>
      <c r="BE37" s="5">
        <v>26</v>
      </c>
      <c r="BF37" s="5">
        <v>19</v>
      </c>
      <c r="BG37" s="5">
        <v>595</v>
      </c>
      <c r="BH37" s="5">
        <v>16</v>
      </c>
      <c r="BI37" s="5">
        <f t="shared" si="12"/>
        <v>611</v>
      </c>
      <c r="BJ37" s="5">
        <v>5</v>
      </c>
      <c r="BK37" s="5">
        <v>219</v>
      </c>
      <c r="BL37" s="5">
        <v>5780</v>
      </c>
      <c r="BM37" s="5">
        <v>407</v>
      </c>
      <c r="BN37" s="5">
        <f t="shared" si="13"/>
        <v>6187</v>
      </c>
      <c r="BO37" s="5">
        <v>26</v>
      </c>
      <c r="BP37" s="5">
        <v>85</v>
      </c>
      <c r="BQ37" s="5">
        <v>3119</v>
      </c>
      <c r="BR37" s="5">
        <v>205</v>
      </c>
      <c r="BS37" s="5">
        <f t="shared" si="65"/>
        <v>3324</v>
      </c>
      <c r="BT37" s="5">
        <v>25</v>
      </c>
      <c r="BU37" s="5">
        <v>299</v>
      </c>
      <c r="BV37" s="5">
        <v>5096</v>
      </c>
      <c r="BW37" s="5">
        <v>321</v>
      </c>
      <c r="BX37" s="5">
        <f t="shared" si="15"/>
        <v>5417</v>
      </c>
      <c r="BY37" s="5">
        <v>34</v>
      </c>
      <c r="BZ37" s="5">
        <v>528</v>
      </c>
      <c r="CA37" s="5">
        <v>43359</v>
      </c>
      <c r="CB37" s="5">
        <v>1256</v>
      </c>
      <c r="CC37" s="5">
        <f t="shared" si="16"/>
        <v>44615</v>
      </c>
      <c r="CD37" s="5">
        <v>53</v>
      </c>
      <c r="CE37" s="5">
        <v>0</v>
      </c>
      <c r="CF37" s="5"/>
      <c r="CG37" s="5"/>
      <c r="CH37" s="19">
        <f t="shared" si="17"/>
        <v>0</v>
      </c>
      <c r="CI37" s="5"/>
      <c r="CJ37" s="5">
        <v>141</v>
      </c>
      <c r="CK37" s="5">
        <v>2989</v>
      </c>
      <c r="CL37" s="5">
        <v>244</v>
      </c>
      <c r="CM37" s="5">
        <f t="shared" si="18"/>
        <v>3233</v>
      </c>
      <c r="CN37" s="5">
        <v>30</v>
      </c>
      <c r="CO37" s="5">
        <v>28783</v>
      </c>
      <c r="CP37" s="5">
        <v>2393132</v>
      </c>
      <c r="CQ37" s="5">
        <v>13222</v>
      </c>
      <c r="CR37" s="5">
        <f t="shared" si="19"/>
        <v>2406354</v>
      </c>
      <c r="CS37" s="5">
        <v>49</v>
      </c>
      <c r="CT37" s="19">
        <f t="shared" si="20"/>
        <v>39138</v>
      </c>
      <c r="CU37" s="19">
        <f t="shared" si="0"/>
        <v>3039357</v>
      </c>
      <c r="CV37" s="19">
        <f t="shared" si="0"/>
        <v>22654</v>
      </c>
      <c r="CW37" s="19">
        <f t="shared" si="21"/>
        <v>3062011</v>
      </c>
      <c r="CX37" s="22">
        <f t="shared" si="22"/>
        <v>621</v>
      </c>
      <c r="CY37" s="24">
        <v>54</v>
      </c>
    </row>
    <row r="38" spans="1:103" x14ac:dyDescent="0.25">
      <c r="A38" s="5" t="s">
        <v>62</v>
      </c>
      <c r="B38" s="2" t="s">
        <v>46</v>
      </c>
      <c r="C38" s="5">
        <v>387</v>
      </c>
      <c r="D38" s="5">
        <v>498467</v>
      </c>
      <c r="E38" s="5">
        <v>799</v>
      </c>
      <c r="F38" s="5">
        <f t="shared" si="1"/>
        <v>499266</v>
      </c>
      <c r="G38" s="5">
        <v>13</v>
      </c>
      <c r="H38" s="5">
        <v>1091</v>
      </c>
      <c r="I38" s="5">
        <v>7920</v>
      </c>
      <c r="J38" s="5">
        <v>413</v>
      </c>
      <c r="K38" s="5">
        <f t="shared" si="2"/>
        <v>8333</v>
      </c>
      <c r="L38" s="5">
        <v>25</v>
      </c>
      <c r="M38" s="5">
        <v>191</v>
      </c>
      <c r="N38" s="5">
        <v>3625</v>
      </c>
      <c r="O38" s="5">
        <v>187</v>
      </c>
      <c r="P38" s="5">
        <f t="shared" si="3"/>
        <v>3812</v>
      </c>
      <c r="Q38" s="5">
        <v>22</v>
      </c>
      <c r="R38" s="5">
        <v>148</v>
      </c>
      <c r="S38" s="5">
        <v>2362</v>
      </c>
      <c r="T38" s="5">
        <v>267</v>
      </c>
      <c r="U38" s="5">
        <f t="shared" si="4"/>
        <v>2629</v>
      </c>
      <c r="V38" s="5">
        <v>20</v>
      </c>
      <c r="W38" s="5">
        <v>123</v>
      </c>
      <c r="X38" s="5">
        <v>3997</v>
      </c>
      <c r="Y38" s="5">
        <v>231</v>
      </c>
      <c r="Z38" s="5">
        <f t="shared" si="5"/>
        <v>4228</v>
      </c>
      <c r="AA38" s="5">
        <v>19</v>
      </c>
      <c r="AB38" s="5">
        <v>133</v>
      </c>
      <c r="AC38" s="5">
        <v>5010</v>
      </c>
      <c r="AD38" s="5">
        <v>491</v>
      </c>
      <c r="AE38" s="5">
        <f t="shared" si="6"/>
        <v>5501</v>
      </c>
      <c r="AF38" s="5">
        <v>18</v>
      </c>
      <c r="AG38" s="5">
        <v>202</v>
      </c>
      <c r="AH38" s="5">
        <v>1856</v>
      </c>
      <c r="AI38" s="5">
        <v>155</v>
      </c>
      <c r="AJ38" s="5">
        <f t="shared" si="7"/>
        <v>2011</v>
      </c>
      <c r="AK38" s="5">
        <v>18</v>
      </c>
      <c r="AL38" s="5">
        <v>23</v>
      </c>
      <c r="AM38" s="5">
        <v>14054</v>
      </c>
      <c r="AN38" s="5">
        <v>1137</v>
      </c>
      <c r="AO38" s="5">
        <f t="shared" si="8"/>
        <v>15191</v>
      </c>
      <c r="AP38" s="5">
        <v>9</v>
      </c>
      <c r="AQ38" s="5">
        <v>103</v>
      </c>
      <c r="AR38" s="5">
        <v>23931</v>
      </c>
      <c r="AS38" s="5">
        <v>614</v>
      </c>
      <c r="AT38" s="5">
        <f t="shared" si="9"/>
        <v>24545</v>
      </c>
      <c r="AU38" s="5">
        <v>19</v>
      </c>
      <c r="AV38" s="5">
        <v>1729</v>
      </c>
      <c r="AW38" s="5">
        <v>9828</v>
      </c>
      <c r="AX38" s="5">
        <v>216</v>
      </c>
      <c r="AY38" s="5">
        <f t="shared" si="10"/>
        <v>10044</v>
      </c>
      <c r="AZ38" s="5">
        <v>21</v>
      </c>
      <c r="BA38" s="5">
        <v>116</v>
      </c>
      <c r="BB38" s="5">
        <v>1969</v>
      </c>
      <c r="BC38" s="5">
        <v>143</v>
      </c>
      <c r="BD38" s="5">
        <f t="shared" si="11"/>
        <v>2112</v>
      </c>
      <c r="BE38" s="5">
        <v>18</v>
      </c>
      <c r="BF38" s="5">
        <v>6</v>
      </c>
      <c r="BG38" s="5">
        <v>223</v>
      </c>
      <c r="BH38" s="5">
        <v>53</v>
      </c>
      <c r="BI38" s="5">
        <f t="shared" si="12"/>
        <v>276</v>
      </c>
      <c r="BJ38" s="5">
        <v>4</v>
      </c>
      <c r="BK38" s="5">
        <v>49</v>
      </c>
      <c r="BL38" s="5">
        <v>5831</v>
      </c>
      <c r="BM38" s="5">
        <v>277</v>
      </c>
      <c r="BN38" s="5">
        <f t="shared" si="13"/>
        <v>6108</v>
      </c>
      <c r="BO38" s="5">
        <v>9</v>
      </c>
      <c r="BP38" s="5">
        <v>64</v>
      </c>
      <c r="BQ38" s="5">
        <v>1854</v>
      </c>
      <c r="BR38" s="5">
        <v>327</v>
      </c>
      <c r="BS38" s="5">
        <f t="shared" si="65"/>
        <v>2181</v>
      </c>
      <c r="BT38" s="5"/>
      <c r="BU38" s="5">
        <v>153</v>
      </c>
      <c r="BV38" s="5">
        <v>3127</v>
      </c>
      <c r="BW38" s="5">
        <v>175</v>
      </c>
      <c r="BX38" s="5">
        <f t="shared" si="15"/>
        <v>3302</v>
      </c>
      <c r="BY38" s="5">
        <v>18</v>
      </c>
      <c r="BZ38" s="5">
        <v>307</v>
      </c>
      <c r="CA38" s="5">
        <v>7832</v>
      </c>
      <c r="CB38" s="5">
        <v>531</v>
      </c>
      <c r="CC38" s="5">
        <f t="shared" si="16"/>
        <v>8363</v>
      </c>
      <c r="CD38" s="5">
        <v>37</v>
      </c>
      <c r="CE38" s="5">
        <v>0</v>
      </c>
      <c r="CF38" s="5"/>
      <c r="CG38" s="5"/>
      <c r="CH38" s="19">
        <f t="shared" si="17"/>
        <v>0</v>
      </c>
      <c r="CI38" s="5"/>
      <c r="CJ38" s="5">
        <v>84</v>
      </c>
      <c r="CK38" s="5">
        <v>2153</v>
      </c>
      <c r="CL38" s="5">
        <v>191</v>
      </c>
      <c r="CM38" s="5">
        <f t="shared" si="18"/>
        <v>2344</v>
      </c>
      <c r="CN38" s="5">
        <v>21</v>
      </c>
      <c r="CO38" s="5">
        <v>18018</v>
      </c>
      <c r="CP38" s="5">
        <v>53267</v>
      </c>
      <c r="CQ38" s="5">
        <v>3788</v>
      </c>
      <c r="CR38" s="5">
        <f t="shared" si="19"/>
        <v>57055</v>
      </c>
      <c r="CS38" s="5">
        <v>17</v>
      </c>
      <c r="CT38" s="19">
        <f t="shared" si="20"/>
        <v>22927</v>
      </c>
      <c r="CU38" s="19">
        <f t="shared" si="0"/>
        <v>647306</v>
      </c>
      <c r="CV38" s="19">
        <f t="shared" si="0"/>
        <v>9995</v>
      </c>
      <c r="CW38" s="19">
        <f t="shared" si="21"/>
        <v>657301</v>
      </c>
      <c r="CX38" s="22">
        <f t="shared" si="22"/>
        <v>308</v>
      </c>
      <c r="CY38" s="24">
        <v>28</v>
      </c>
    </row>
    <row r="39" spans="1:103" s="9" customFormat="1" x14ac:dyDescent="0.25">
      <c r="A39" s="10" t="s">
        <v>17</v>
      </c>
      <c r="B39" s="11"/>
      <c r="C39" s="10">
        <f>SUM(C37:C38)</f>
        <v>4099</v>
      </c>
      <c r="D39" s="10">
        <f t="shared" ref="D39:BO39" si="80">SUM(D37:D38)</f>
        <v>928527</v>
      </c>
      <c r="E39" s="10">
        <f t="shared" si="80"/>
        <v>1792</v>
      </c>
      <c r="F39" s="10">
        <f t="shared" si="80"/>
        <v>930319</v>
      </c>
      <c r="G39" s="10">
        <f t="shared" si="80"/>
        <v>40</v>
      </c>
      <c r="H39" s="10">
        <f t="shared" si="80"/>
        <v>1959</v>
      </c>
      <c r="I39" s="10">
        <f t="shared" si="80"/>
        <v>19327</v>
      </c>
      <c r="J39" s="10">
        <f t="shared" si="80"/>
        <v>899</v>
      </c>
      <c r="K39" s="10">
        <f t="shared" si="80"/>
        <v>20226</v>
      </c>
      <c r="L39" s="10">
        <f t="shared" si="80"/>
        <v>72</v>
      </c>
      <c r="M39" s="10">
        <f t="shared" si="80"/>
        <v>533</v>
      </c>
      <c r="N39" s="10">
        <f t="shared" si="80"/>
        <v>15624</v>
      </c>
      <c r="O39" s="10">
        <f t="shared" si="80"/>
        <v>658</v>
      </c>
      <c r="P39" s="10">
        <f t="shared" si="80"/>
        <v>16282</v>
      </c>
      <c r="Q39" s="10">
        <f t="shared" si="80"/>
        <v>74</v>
      </c>
      <c r="R39" s="10">
        <f t="shared" si="80"/>
        <v>476</v>
      </c>
      <c r="S39" s="10">
        <f t="shared" si="80"/>
        <v>9398</v>
      </c>
      <c r="T39" s="10">
        <f t="shared" si="80"/>
        <v>628</v>
      </c>
      <c r="U39" s="10">
        <f t="shared" si="80"/>
        <v>10026</v>
      </c>
      <c r="V39" s="10">
        <f t="shared" si="80"/>
        <v>56</v>
      </c>
      <c r="W39" s="10">
        <f t="shared" si="80"/>
        <v>491</v>
      </c>
      <c r="X39" s="10">
        <f t="shared" si="80"/>
        <v>20790</v>
      </c>
      <c r="Y39" s="10">
        <f t="shared" si="80"/>
        <v>796</v>
      </c>
      <c r="Z39" s="10">
        <f t="shared" si="80"/>
        <v>21586</v>
      </c>
      <c r="AA39" s="10">
        <f t="shared" si="80"/>
        <v>64</v>
      </c>
      <c r="AB39" s="10">
        <f t="shared" si="80"/>
        <v>517</v>
      </c>
      <c r="AC39" s="10">
        <f t="shared" si="80"/>
        <v>15549</v>
      </c>
      <c r="AD39" s="10">
        <f t="shared" si="80"/>
        <v>769</v>
      </c>
      <c r="AE39" s="10">
        <f t="shared" si="80"/>
        <v>16318</v>
      </c>
      <c r="AF39" s="10">
        <f t="shared" si="80"/>
        <v>46</v>
      </c>
      <c r="AG39" s="10">
        <f t="shared" si="80"/>
        <v>308</v>
      </c>
      <c r="AH39" s="10">
        <f t="shared" si="80"/>
        <v>4717</v>
      </c>
      <c r="AI39" s="10">
        <f t="shared" si="80"/>
        <v>336</v>
      </c>
      <c r="AJ39" s="10">
        <f t="shared" si="80"/>
        <v>5053</v>
      </c>
      <c r="AK39" s="10">
        <f t="shared" si="80"/>
        <v>47</v>
      </c>
      <c r="AL39" s="10">
        <f t="shared" si="80"/>
        <v>75</v>
      </c>
      <c r="AM39" s="10">
        <f t="shared" si="80"/>
        <v>36949</v>
      </c>
      <c r="AN39" s="10">
        <f t="shared" si="80"/>
        <v>2213</v>
      </c>
      <c r="AO39" s="10">
        <f t="shared" si="80"/>
        <v>39162</v>
      </c>
      <c r="AP39" s="10">
        <f t="shared" si="80"/>
        <v>38</v>
      </c>
      <c r="AQ39" s="10">
        <f t="shared" si="80"/>
        <v>217</v>
      </c>
      <c r="AR39" s="10">
        <f t="shared" si="80"/>
        <v>70030</v>
      </c>
      <c r="AS39" s="10">
        <f t="shared" si="80"/>
        <v>2256</v>
      </c>
      <c r="AT39" s="10">
        <f t="shared" si="80"/>
        <v>72286</v>
      </c>
      <c r="AU39" s="10">
        <f t="shared" si="80"/>
        <v>52</v>
      </c>
      <c r="AV39" s="10">
        <f t="shared" si="80"/>
        <v>4444</v>
      </c>
      <c r="AW39" s="10">
        <f t="shared" si="80"/>
        <v>33160</v>
      </c>
      <c r="AX39" s="10">
        <f t="shared" si="80"/>
        <v>985</v>
      </c>
      <c r="AY39" s="10">
        <f t="shared" si="80"/>
        <v>34145</v>
      </c>
      <c r="AZ39" s="10">
        <f t="shared" si="80"/>
        <v>68</v>
      </c>
      <c r="BA39" s="10">
        <f t="shared" si="80"/>
        <v>191</v>
      </c>
      <c r="BB39" s="10">
        <f t="shared" si="80"/>
        <v>4235</v>
      </c>
      <c r="BC39" s="10">
        <f t="shared" si="80"/>
        <v>304</v>
      </c>
      <c r="BD39" s="10">
        <f t="shared" si="80"/>
        <v>4539</v>
      </c>
      <c r="BE39" s="10">
        <f t="shared" si="80"/>
        <v>44</v>
      </c>
      <c r="BF39" s="10">
        <f t="shared" si="80"/>
        <v>25</v>
      </c>
      <c r="BG39" s="10">
        <f t="shared" si="80"/>
        <v>818</v>
      </c>
      <c r="BH39" s="10">
        <f t="shared" si="80"/>
        <v>69</v>
      </c>
      <c r="BI39" s="10">
        <f t="shared" si="80"/>
        <v>887</v>
      </c>
      <c r="BJ39" s="10">
        <f t="shared" si="80"/>
        <v>9</v>
      </c>
      <c r="BK39" s="10">
        <f t="shared" si="80"/>
        <v>268</v>
      </c>
      <c r="BL39" s="10">
        <f t="shared" si="80"/>
        <v>11611</v>
      </c>
      <c r="BM39" s="10">
        <f t="shared" si="80"/>
        <v>684</v>
      </c>
      <c r="BN39" s="10">
        <f t="shared" si="80"/>
        <v>12295</v>
      </c>
      <c r="BO39" s="10">
        <f t="shared" si="80"/>
        <v>35</v>
      </c>
      <c r="BP39" s="10">
        <f t="shared" ref="BP39:CY39" si="81">SUM(BP37:BP38)</f>
        <v>149</v>
      </c>
      <c r="BQ39" s="10">
        <f t="shared" si="81"/>
        <v>4973</v>
      </c>
      <c r="BR39" s="10">
        <f t="shared" si="81"/>
        <v>532</v>
      </c>
      <c r="BS39" s="10">
        <f t="shared" si="81"/>
        <v>5505</v>
      </c>
      <c r="BT39" s="10">
        <f t="shared" si="81"/>
        <v>25</v>
      </c>
      <c r="BU39" s="10">
        <f t="shared" si="81"/>
        <v>452</v>
      </c>
      <c r="BV39" s="10">
        <f t="shared" si="81"/>
        <v>8223</v>
      </c>
      <c r="BW39" s="10">
        <f t="shared" si="81"/>
        <v>496</v>
      </c>
      <c r="BX39" s="10">
        <f t="shared" si="81"/>
        <v>8719</v>
      </c>
      <c r="BY39" s="10">
        <f t="shared" si="81"/>
        <v>52</v>
      </c>
      <c r="BZ39" s="10">
        <f t="shared" si="81"/>
        <v>835</v>
      </c>
      <c r="CA39" s="10">
        <f t="shared" si="81"/>
        <v>51191</v>
      </c>
      <c r="CB39" s="10">
        <f t="shared" si="81"/>
        <v>1787</v>
      </c>
      <c r="CC39" s="10">
        <f t="shared" si="81"/>
        <v>52978</v>
      </c>
      <c r="CD39" s="10">
        <f t="shared" si="81"/>
        <v>90</v>
      </c>
      <c r="CE39" s="10">
        <f t="shared" si="81"/>
        <v>0</v>
      </c>
      <c r="CF39" s="10">
        <f t="shared" si="81"/>
        <v>0</v>
      </c>
      <c r="CG39" s="10">
        <f t="shared" si="81"/>
        <v>0</v>
      </c>
      <c r="CH39" s="10">
        <f t="shared" si="81"/>
        <v>0</v>
      </c>
      <c r="CI39" s="10">
        <f t="shared" si="81"/>
        <v>0</v>
      </c>
      <c r="CJ39" s="10">
        <f t="shared" si="81"/>
        <v>225</v>
      </c>
      <c r="CK39" s="10">
        <f t="shared" si="81"/>
        <v>5142</v>
      </c>
      <c r="CL39" s="10">
        <f t="shared" si="81"/>
        <v>435</v>
      </c>
      <c r="CM39" s="10">
        <f t="shared" si="81"/>
        <v>5577</v>
      </c>
      <c r="CN39" s="10">
        <f t="shared" si="81"/>
        <v>51</v>
      </c>
      <c r="CO39" s="10">
        <f t="shared" si="81"/>
        <v>46801</v>
      </c>
      <c r="CP39" s="10">
        <f t="shared" si="81"/>
        <v>2446399</v>
      </c>
      <c r="CQ39" s="10">
        <f t="shared" si="81"/>
        <v>17010</v>
      </c>
      <c r="CR39" s="10">
        <f t="shared" si="81"/>
        <v>2463409</v>
      </c>
      <c r="CS39" s="10">
        <f t="shared" si="81"/>
        <v>66</v>
      </c>
      <c r="CT39" s="10">
        <f t="shared" ref="CT39" si="82">SUM(CT37:CT38)</f>
        <v>62065</v>
      </c>
      <c r="CU39" s="10">
        <f t="shared" ref="CU39" si="83">SUM(CU37:CU38)</f>
        <v>3686663</v>
      </c>
      <c r="CV39" s="10">
        <f t="shared" ref="CV39" si="84">SUM(CV37:CV38)</f>
        <v>32649</v>
      </c>
      <c r="CW39" s="10">
        <f t="shared" ref="CW39" si="85">SUM(CW37:CW38)</f>
        <v>3719312</v>
      </c>
      <c r="CX39" s="10">
        <f t="shared" ref="CX39" si="86">SUM(CX37:CX38)</f>
        <v>929</v>
      </c>
      <c r="CY39" s="10">
        <f t="shared" si="81"/>
        <v>82</v>
      </c>
    </row>
    <row r="40" spans="1:103" ht="15.75" x14ac:dyDescent="0.25">
      <c r="A40" s="5" t="s">
        <v>63</v>
      </c>
      <c r="B40" s="2" t="s">
        <v>47</v>
      </c>
      <c r="C40" s="17">
        <v>13615</v>
      </c>
      <c r="D40" s="17">
        <v>316402</v>
      </c>
      <c r="E40" s="17">
        <v>2113</v>
      </c>
      <c r="F40" s="5">
        <f t="shared" si="1"/>
        <v>318515</v>
      </c>
      <c r="G40" s="18">
        <v>30</v>
      </c>
      <c r="H40" s="17">
        <v>1569</v>
      </c>
      <c r="I40" s="17">
        <v>10256</v>
      </c>
      <c r="J40" s="17">
        <v>1235</v>
      </c>
      <c r="K40" s="5">
        <f t="shared" si="2"/>
        <v>11491</v>
      </c>
      <c r="L40" s="18">
        <v>30</v>
      </c>
      <c r="M40" s="17">
        <v>284</v>
      </c>
      <c r="N40" s="17">
        <v>6458</v>
      </c>
      <c r="O40" s="17">
        <v>284</v>
      </c>
      <c r="P40" s="5">
        <f t="shared" si="3"/>
        <v>6742</v>
      </c>
      <c r="Q40" s="18">
        <v>29</v>
      </c>
      <c r="R40" s="17">
        <v>353</v>
      </c>
      <c r="S40" s="17">
        <v>4943</v>
      </c>
      <c r="T40" s="17">
        <v>755</v>
      </c>
      <c r="U40" s="5">
        <f t="shared" si="4"/>
        <v>5698</v>
      </c>
      <c r="V40" s="18">
        <v>25</v>
      </c>
      <c r="W40" s="17">
        <v>39</v>
      </c>
      <c r="X40" s="17">
        <v>3706</v>
      </c>
      <c r="Y40" s="17">
        <v>135</v>
      </c>
      <c r="Z40" s="5">
        <f t="shared" si="5"/>
        <v>3841</v>
      </c>
      <c r="AA40" s="18">
        <v>13</v>
      </c>
      <c r="AB40" s="17">
        <v>403</v>
      </c>
      <c r="AC40" s="17">
        <v>13595</v>
      </c>
      <c r="AD40" s="17">
        <v>946</v>
      </c>
      <c r="AE40" s="5">
        <f t="shared" si="6"/>
        <v>14541</v>
      </c>
      <c r="AF40" s="18">
        <v>23</v>
      </c>
      <c r="AG40" s="17">
        <v>108</v>
      </c>
      <c r="AH40" s="17">
        <v>2180</v>
      </c>
      <c r="AI40" s="17">
        <v>25</v>
      </c>
      <c r="AJ40" s="5">
        <f t="shared" si="7"/>
        <v>2205</v>
      </c>
      <c r="AK40" s="18">
        <v>19</v>
      </c>
      <c r="AL40" s="17">
        <v>40</v>
      </c>
      <c r="AM40" s="17">
        <v>21449</v>
      </c>
      <c r="AN40" s="17">
        <v>563</v>
      </c>
      <c r="AO40" s="5">
        <f t="shared" si="8"/>
        <v>22012</v>
      </c>
      <c r="AP40" s="18">
        <v>20</v>
      </c>
      <c r="AQ40" s="17">
        <v>199</v>
      </c>
      <c r="AR40" s="17">
        <v>90814</v>
      </c>
      <c r="AS40" s="17">
        <v>1025</v>
      </c>
      <c r="AT40" s="5">
        <f t="shared" si="9"/>
        <v>91839</v>
      </c>
      <c r="AU40" s="18">
        <v>28</v>
      </c>
      <c r="AV40" s="17">
        <v>2751</v>
      </c>
      <c r="AW40" s="17">
        <v>14279</v>
      </c>
      <c r="AX40" s="17">
        <v>395</v>
      </c>
      <c r="AY40" s="5">
        <f t="shared" si="10"/>
        <v>14674</v>
      </c>
      <c r="AZ40" s="18">
        <v>29</v>
      </c>
      <c r="BA40" s="17">
        <v>79</v>
      </c>
      <c r="BB40" s="17">
        <v>6264</v>
      </c>
      <c r="BC40" s="17">
        <v>187</v>
      </c>
      <c r="BD40" s="5">
        <f t="shared" si="11"/>
        <v>6451</v>
      </c>
      <c r="BE40" s="18">
        <v>18</v>
      </c>
      <c r="BF40" s="17">
        <v>63</v>
      </c>
      <c r="BG40" s="17">
        <v>1927</v>
      </c>
      <c r="BH40" s="17">
        <v>65</v>
      </c>
      <c r="BI40" s="5">
        <f t="shared" si="12"/>
        <v>1992</v>
      </c>
      <c r="BJ40" s="18">
        <v>6</v>
      </c>
      <c r="BK40" s="17">
        <v>4</v>
      </c>
      <c r="BL40" s="17">
        <v>110</v>
      </c>
      <c r="BM40" s="17">
        <v>18</v>
      </c>
      <c r="BN40" s="5">
        <f t="shared" si="13"/>
        <v>128</v>
      </c>
      <c r="BO40" s="18">
        <v>3</v>
      </c>
      <c r="BP40" s="17">
        <v>59</v>
      </c>
      <c r="BQ40" s="17">
        <v>4803</v>
      </c>
      <c r="BR40" s="17">
        <v>492</v>
      </c>
      <c r="BS40" s="5">
        <f t="shared" si="65"/>
        <v>5295</v>
      </c>
      <c r="BT40" s="18">
        <v>14</v>
      </c>
      <c r="BU40" s="17">
        <v>1364</v>
      </c>
      <c r="BV40" s="17">
        <v>22050</v>
      </c>
      <c r="BW40" s="17">
        <v>671</v>
      </c>
      <c r="BX40" s="5">
        <f t="shared" si="15"/>
        <v>22721</v>
      </c>
      <c r="BY40" s="18">
        <v>28</v>
      </c>
      <c r="BZ40" s="17">
        <v>242</v>
      </c>
      <c r="CA40" s="17">
        <v>11148</v>
      </c>
      <c r="CB40" s="17">
        <v>993</v>
      </c>
      <c r="CC40" s="5">
        <f t="shared" si="16"/>
        <v>12141</v>
      </c>
      <c r="CD40" s="18">
        <v>27</v>
      </c>
      <c r="CE40" s="17">
        <v>137</v>
      </c>
      <c r="CF40" s="17">
        <v>5702</v>
      </c>
      <c r="CG40" s="17">
        <v>528</v>
      </c>
      <c r="CH40" s="19">
        <f t="shared" si="17"/>
        <v>6230</v>
      </c>
      <c r="CI40" s="18">
        <v>26</v>
      </c>
      <c r="CJ40" s="17">
        <v>200</v>
      </c>
      <c r="CK40" s="17">
        <v>6337</v>
      </c>
      <c r="CL40" s="17">
        <v>156</v>
      </c>
      <c r="CM40" s="5">
        <f t="shared" si="18"/>
        <v>6493</v>
      </c>
      <c r="CN40" s="18">
        <v>29</v>
      </c>
      <c r="CO40" s="17">
        <v>5254</v>
      </c>
      <c r="CP40" s="17">
        <v>129129</v>
      </c>
      <c r="CQ40" s="17">
        <v>4715</v>
      </c>
      <c r="CR40" s="5">
        <f t="shared" si="19"/>
        <v>133844</v>
      </c>
      <c r="CS40" s="18">
        <v>23</v>
      </c>
      <c r="CT40" s="19">
        <f t="shared" si="20"/>
        <v>26763</v>
      </c>
      <c r="CU40" s="19">
        <f t="shared" si="0"/>
        <v>671552</v>
      </c>
      <c r="CV40" s="19">
        <f t="shared" si="0"/>
        <v>15301</v>
      </c>
      <c r="CW40" s="19">
        <f t="shared" si="21"/>
        <v>686853</v>
      </c>
      <c r="CX40" s="22">
        <f t="shared" si="22"/>
        <v>420</v>
      </c>
      <c r="CY40" s="24">
        <v>32</v>
      </c>
    </row>
    <row r="41" spans="1:103" ht="15.75" x14ac:dyDescent="0.25">
      <c r="A41" s="5" t="s">
        <v>63</v>
      </c>
      <c r="B41" s="2" t="s">
        <v>48</v>
      </c>
      <c r="C41" s="17">
        <v>6276</v>
      </c>
      <c r="D41" s="17">
        <v>1138257</v>
      </c>
      <c r="E41" s="17">
        <v>5557</v>
      </c>
      <c r="F41" s="5">
        <f t="shared" si="1"/>
        <v>1143814</v>
      </c>
      <c r="G41" s="18">
        <v>18</v>
      </c>
      <c r="H41" s="17">
        <v>1337</v>
      </c>
      <c r="I41" s="17">
        <v>9341</v>
      </c>
      <c r="J41" s="17">
        <v>907</v>
      </c>
      <c r="K41" s="5">
        <f t="shared" si="2"/>
        <v>10248</v>
      </c>
      <c r="L41" s="18">
        <v>22</v>
      </c>
      <c r="M41" s="17">
        <v>208</v>
      </c>
      <c r="N41" s="17">
        <v>4426</v>
      </c>
      <c r="O41" s="17">
        <v>423</v>
      </c>
      <c r="P41" s="5">
        <f t="shared" si="3"/>
        <v>4849</v>
      </c>
      <c r="Q41" s="18">
        <v>21</v>
      </c>
      <c r="R41" s="17">
        <v>550</v>
      </c>
      <c r="S41" s="17">
        <v>7078</v>
      </c>
      <c r="T41" s="17">
        <v>622</v>
      </c>
      <c r="U41" s="5">
        <f t="shared" si="4"/>
        <v>7700</v>
      </c>
      <c r="V41" s="18">
        <v>20</v>
      </c>
      <c r="W41" s="17">
        <v>193</v>
      </c>
      <c r="X41" s="17">
        <v>4926</v>
      </c>
      <c r="Y41" s="17">
        <v>251</v>
      </c>
      <c r="Z41" s="5">
        <f t="shared" si="5"/>
        <v>5177</v>
      </c>
      <c r="AA41" s="18">
        <v>11</v>
      </c>
      <c r="AB41" s="17">
        <v>17</v>
      </c>
      <c r="AC41" s="17">
        <v>1434</v>
      </c>
      <c r="AD41" s="17">
        <v>104</v>
      </c>
      <c r="AE41" s="5">
        <f t="shared" si="6"/>
        <v>1538</v>
      </c>
      <c r="AF41" s="18">
        <v>5</v>
      </c>
      <c r="AG41" s="17">
        <v>30</v>
      </c>
      <c r="AH41" s="17">
        <v>1049</v>
      </c>
      <c r="AI41" s="17">
        <v>24</v>
      </c>
      <c r="AJ41" s="5">
        <f t="shared" si="7"/>
        <v>1073</v>
      </c>
      <c r="AK41" s="18">
        <v>5</v>
      </c>
      <c r="AL41" s="17">
        <v>47</v>
      </c>
      <c r="AM41" s="17">
        <v>15102</v>
      </c>
      <c r="AN41" s="17">
        <v>784</v>
      </c>
      <c r="AO41" s="5">
        <f t="shared" si="8"/>
        <v>15886</v>
      </c>
      <c r="AP41" s="18">
        <v>17</v>
      </c>
      <c r="AQ41" s="17">
        <v>109</v>
      </c>
      <c r="AR41" s="17">
        <v>11765</v>
      </c>
      <c r="AS41" s="17">
        <v>1528</v>
      </c>
      <c r="AT41" s="5">
        <f t="shared" si="9"/>
        <v>13293</v>
      </c>
      <c r="AU41" s="18">
        <v>20</v>
      </c>
      <c r="AV41" s="17">
        <v>1851</v>
      </c>
      <c r="AW41" s="17">
        <v>9661</v>
      </c>
      <c r="AX41" s="17">
        <v>689</v>
      </c>
      <c r="AY41" s="5">
        <f t="shared" si="10"/>
        <v>10350</v>
      </c>
      <c r="AZ41" s="18">
        <v>22</v>
      </c>
      <c r="BA41" s="17">
        <v>60</v>
      </c>
      <c r="BB41" s="17">
        <v>2121</v>
      </c>
      <c r="BC41" s="17">
        <v>180</v>
      </c>
      <c r="BD41" s="5">
        <f t="shared" si="11"/>
        <v>2301</v>
      </c>
      <c r="BE41" s="18">
        <v>11</v>
      </c>
      <c r="BF41" s="17">
        <v>9</v>
      </c>
      <c r="BG41" s="17">
        <v>792</v>
      </c>
      <c r="BH41" s="17">
        <v>64</v>
      </c>
      <c r="BI41" s="5">
        <f t="shared" si="12"/>
        <v>856</v>
      </c>
      <c r="BJ41" s="18">
        <v>3</v>
      </c>
      <c r="BK41" s="17">
        <v>7</v>
      </c>
      <c r="BL41" s="17">
        <v>4441</v>
      </c>
      <c r="BM41" s="17">
        <v>0</v>
      </c>
      <c r="BN41" s="5">
        <f t="shared" si="13"/>
        <v>4441</v>
      </c>
      <c r="BO41" s="18">
        <v>2</v>
      </c>
      <c r="BP41" s="17">
        <v>91</v>
      </c>
      <c r="BQ41" s="17">
        <v>1209</v>
      </c>
      <c r="BR41" s="17">
        <v>146</v>
      </c>
      <c r="BS41" s="5">
        <f t="shared" si="65"/>
        <v>1355</v>
      </c>
      <c r="BT41" s="18">
        <v>7</v>
      </c>
      <c r="BU41" s="17">
        <v>573</v>
      </c>
      <c r="BV41" s="17">
        <v>7640</v>
      </c>
      <c r="BW41" s="17">
        <v>822</v>
      </c>
      <c r="BX41" s="5">
        <f t="shared" si="15"/>
        <v>8462</v>
      </c>
      <c r="BY41" s="18">
        <v>22</v>
      </c>
      <c r="BZ41" s="17">
        <v>203</v>
      </c>
      <c r="CA41" s="17">
        <v>9255</v>
      </c>
      <c r="CB41" s="17">
        <v>801</v>
      </c>
      <c r="CC41" s="5">
        <f t="shared" si="16"/>
        <v>10056</v>
      </c>
      <c r="CD41" s="18">
        <v>20</v>
      </c>
      <c r="CE41" s="17">
        <v>293</v>
      </c>
      <c r="CF41" s="17">
        <v>9025</v>
      </c>
      <c r="CG41" s="17">
        <v>821</v>
      </c>
      <c r="CH41" s="19">
        <f t="shared" si="17"/>
        <v>9846</v>
      </c>
      <c r="CI41" s="18">
        <v>20</v>
      </c>
      <c r="CJ41" s="17">
        <v>36</v>
      </c>
      <c r="CK41" s="17">
        <v>871</v>
      </c>
      <c r="CL41" s="17">
        <v>154</v>
      </c>
      <c r="CM41" s="5">
        <f t="shared" si="18"/>
        <v>1025</v>
      </c>
      <c r="CN41" s="18">
        <v>14</v>
      </c>
      <c r="CO41" s="18">
        <v>1011</v>
      </c>
      <c r="CP41" s="18">
        <v>26789</v>
      </c>
      <c r="CQ41" s="18">
        <v>4864</v>
      </c>
      <c r="CR41" s="5">
        <f t="shared" si="19"/>
        <v>31653</v>
      </c>
      <c r="CS41" s="18">
        <v>21</v>
      </c>
      <c r="CT41" s="19">
        <f t="shared" si="20"/>
        <v>12901</v>
      </c>
      <c r="CU41" s="19">
        <f t="shared" si="0"/>
        <v>1265182</v>
      </c>
      <c r="CV41" s="19">
        <f t="shared" si="0"/>
        <v>18741</v>
      </c>
      <c r="CW41" s="19">
        <f t="shared" si="21"/>
        <v>1283923</v>
      </c>
      <c r="CX41" s="22">
        <f t="shared" si="22"/>
        <v>281</v>
      </c>
      <c r="CY41" s="24">
        <v>24</v>
      </c>
    </row>
    <row r="42" spans="1:103" ht="15.75" x14ac:dyDescent="0.25">
      <c r="A42" s="5" t="s">
        <v>63</v>
      </c>
      <c r="B42" s="2" t="s">
        <v>49</v>
      </c>
      <c r="C42" s="17">
        <v>1808</v>
      </c>
      <c r="D42" s="17">
        <v>934280</v>
      </c>
      <c r="E42" s="17">
        <v>1775</v>
      </c>
      <c r="F42" s="5">
        <f t="shared" si="1"/>
        <v>936055</v>
      </c>
      <c r="G42" s="18">
        <v>14</v>
      </c>
      <c r="H42" s="17">
        <v>678</v>
      </c>
      <c r="I42" s="17">
        <v>5405</v>
      </c>
      <c r="J42" s="17">
        <v>428</v>
      </c>
      <c r="K42" s="5">
        <f t="shared" si="2"/>
        <v>5833</v>
      </c>
      <c r="L42" s="18">
        <v>15</v>
      </c>
      <c r="M42" s="17">
        <v>78</v>
      </c>
      <c r="N42" s="17">
        <v>2831</v>
      </c>
      <c r="O42" s="17">
        <v>86</v>
      </c>
      <c r="P42" s="5">
        <f t="shared" si="3"/>
        <v>2917</v>
      </c>
      <c r="Q42" s="18">
        <v>15</v>
      </c>
      <c r="R42" s="17">
        <v>205</v>
      </c>
      <c r="S42" s="17">
        <v>3204</v>
      </c>
      <c r="T42" s="17">
        <v>197</v>
      </c>
      <c r="U42" s="5">
        <f t="shared" si="4"/>
        <v>3401</v>
      </c>
      <c r="V42" s="18">
        <v>14</v>
      </c>
      <c r="W42" s="17">
        <v>24</v>
      </c>
      <c r="X42" s="17">
        <v>1151</v>
      </c>
      <c r="Y42" s="17">
        <v>182</v>
      </c>
      <c r="Z42" s="5">
        <f t="shared" si="5"/>
        <v>1333</v>
      </c>
      <c r="AA42" s="18">
        <v>4</v>
      </c>
      <c r="AB42" s="17">
        <v>30</v>
      </c>
      <c r="AC42" s="17">
        <v>1226</v>
      </c>
      <c r="AD42" s="17">
        <v>80</v>
      </c>
      <c r="AE42" s="5">
        <f t="shared" si="6"/>
        <v>1306</v>
      </c>
      <c r="AF42" s="18">
        <v>5</v>
      </c>
      <c r="AG42" s="17">
        <v>3</v>
      </c>
      <c r="AH42" s="17">
        <v>100</v>
      </c>
      <c r="AI42" s="17">
        <v>10</v>
      </c>
      <c r="AJ42" s="5">
        <f t="shared" si="7"/>
        <v>110</v>
      </c>
      <c r="AK42" s="18">
        <v>1</v>
      </c>
      <c r="AL42" s="17">
        <v>13</v>
      </c>
      <c r="AM42" s="17">
        <v>4262</v>
      </c>
      <c r="AN42" s="17">
        <v>165</v>
      </c>
      <c r="AO42" s="5">
        <f t="shared" si="8"/>
        <v>4427</v>
      </c>
      <c r="AP42" s="18">
        <v>8</v>
      </c>
      <c r="AQ42" s="17">
        <v>31</v>
      </c>
      <c r="AR42" s="17">
        <v>5379</v>
      </c>
      <c r="AS42" s="17">
        <v>312</v>
      </c>
      <c r="AT42" s="5">
        <f t="shared" si="9"/>
        <v>5691</v>
      </c>
      <c r="AU42" s="18">
        <v>11</v>
      </c>
      <c r="AV42" s="17">
        <v>1215</v>
      </c>
      <c r="AW42" s="17">
        <v>6344</v>
      </c>
      <c r="AX42" s="17">
        <v>225</v>
      </c>
      <c r="AY42" s="5">
        <f t="shared" si="10"/>
        <v>6569</v>
      </c>
      <c r="AZ42" s="18">
        <v>13</v>
      </c>
      <c r="BA42" s="17">
        <v>38</v>
      </c>
      <c r="BB42" s="17">
        <v>536</v>
      </c>
      <c r="BC42" s="17">
        <v>42</v>
      </c>
      <c r="BD42" s="5">
        <f t="shared" si="11"/>
        <v>578</v>
      </c>
      <c r="BE42" s="18">
        <v>3</v>
      </c>
      <c r="BF42" s="17">
        <v>1</v>
      </c>
      <c r="BG42" s="17">
        <v>40</v>
      </c>
      <c r="BH42" s="17">
        <v>0</v>
      </c>
      <c r="BI42" s="5">
        <f t="shared" si="12"/>
        <v>40</v>
      </c>
      <c r="BJ42" s="18">
        <v>1</v>
      </c>
      <c r="BK42" s="17">
        <v>0</v>
      </c>
      <c r="BL42" s="17">
        <v>0</v>
      </c>
      <c r="BM42" s="17">
        <v>0</v>
      </c>
      <c r="BN42" s="5">
        <f t="shared" si="13"/>
        <v>0</v>
      </c>
      <c r="BO42" s="18">
        <v>0</v>
      </c>
      <c r="BP42" s="17">
        <v>25</v>
      </c>
      <c r="BQ42" s="17">
        <v>1269</v>
      </c>
      <c r="BR42" s="17">
        <v>0</v>
      </c>
      <c r="BS42" s="5">
        <f t="shared" si="65"/>
        <v>1269</v>
      </c>
      <c r="BT42" s="18">
        <v>6</v>
      </c>
      <c r="BU42" s="17">
        <v>153</v>
      </c>
      <c r="BV42" s="17">
        <v>2353</v>
      </c>
      <c r="BW42" s="17">
        <v>63</v>
      </c>
      <c r="BX42" s="5">
        <f t="shared" si="15"/>
        <v>2416</v>
      </c>
      <c r="BY42" s="18">
        <v>14</v>
      </c>
      <c r="BZ42" s="17">
        <v>147</v>
      </c>
      <c r="CA42" s="17">
        <v>6336</v>
      </c>
      <c r="CB42" s="17">
        <v>379</v>
      </c>
      <c r="CC42" s="5">
        <f t="shared" si="16"/>
        <v>6715</v>
      </c>
      <c r="CD42" s="18">
        <v>13</v>
      </c>
      <c r="CE42" s="17">
        <v>80</v>
      </c>
      <c r="CF42" s="17">
        <v>2202</v>
      </c>
      <c r="CG42" s="17">
        <v>509</v>
      </c>
      <c r="CH42" s="19">
        <f t="shared" si="17"/>
        <v>2711</v>
      </c>
      <c r="CI42" s="18">
        <v>11</v>
      </c>
      <c r="CJ42" s="17">
        <v>30</v>
      </c>
      <c r="CK42" s="17">
        <v>722</v>
      </c>
      <c r="CL42" s="17">
        <v>78</v>
      </c>
      <c r="CM42" s="5">
        <f t="shared" si="18"/>
        <v>800</v>
      </c>
      <c r="CN42" s="18">
        <v>9</v>
      </c>
      <c r="CO42" s="18">
        <v>433</v>
      </c>
      <c r="CP42" s="18">
        <v>31179</v>
      </c>
      <c r="CQ42" s="18">
        <v>2303</v>
      </c>
      <c r="CR42" s="5">
        <f t="shared" si="19"/>
        <v>33482</v>
      </c>
      <c r="CS42" s="18">
        <v>14</v>
      </c>
      <c r="CT42" s="19">
        <f t="shared" si="20"/>
        <v>4992</v>
      </c>
      <c r="CU42" s="19">
        <f t="shared" si="0"/>
        <v>1008819</v>
      </c>
      <c r="CV42" s="19">
        <f t="shared" si="0"/>
        <v>6834</v>
      </c>
      <c r="CW42" s="19">
        <f t="shared" si="21"/>
        <v>1015653</v>
      </c>
      <c r="CX42" s="22">
        <f t="shared" si="22"/>
        <v>171</v>
      </c>
      <c r="CY42" s="24">
        <v>16</v>
      </c>
    </row>
    <row r="43" spans="1:103" ht="15.75" x14ac:dyDescent="0.25">
      <c r="A43" s="5" t="s">
        <v>63</v>
      </c>
      <c r="B43" s="2" t="s">
        <v>50</v>
      </c>
      <c r="C43" s="17">
        <v>634</v>
      </c>
      <c r="D43" s="17">
        <v>1050</v>
      </c>
      <c r="E43" s="17">
        <v>42</v>
      </c>
      <c r="F43" s="5">
        <f t="shared" si="1"/>
        <v>1092</v>
      </c>
      <c r="G43" s="18">
        <v>2</v>
      </c>
      <c r="H43" s="17">
        <v>31</v>
      </c>
      <c r="I43" s="17">
        <v>69</v>
      </c>
      <c r="J43" s="17">
        <v>12</v>
      </c>
      <c r="K43" s="5">
        <f t="shared" si="2"/>
        <v>81</v>
      </c>
      <c r="L43" s="18">
        <v>2</v>
      </c>
      <c r="M43" s="17">
        <v>8</v>
      </c>
      <c r="N43" s="17">
        <v>87</v>
      </c>
      <c r="O43" s="17">
        <v>17</v>
      </c>
      <c r="P43" s="5">
        <f t="shared" si="3"/>
        <v>104</v>
      </c>
      <c r="Q43" s="18">
        <v>1</v>
      </c>
      <c r="R43" s="17">
        <v>9</v>
      </c>
      <c r="S43" s="17">
        <v>217</v>
      </c>
      <c r="T43" s="17">
        <v>34</v>
      </c>
      <c r="U43" s="5">
        <f t="shared" si="4"/>
        <v>251</v>
      </c>
      <c r="V43" s="18">
        <v>2</v>
      </c>
      <c r="W43" s="17">
        <v>2</v>
      </c>
      <c r="X43" s="17">
        <v>415</v>
      </c>
      <c r="Y43" s="17">
        <v>0</v>
      </c>
      <c r="Z43" s="5">
        <f t="shared" si="5"/>
        <v>415</v>
      </c>
      <c r="AA43" s="18">
        <v>1</v>
      </c>
      <c r="AB43" s="17">
        <v>5</v>
      </c>
      <c r="AC43" s="17">
        <v>254</v>
      </c>
      <c r="AD43" s="17">
        <v>0</v>
      </c>
      <c r="AE43" s="5">
        <f t="shared" si="6"/>
        <v>254</v>
      </c>
      <c r="AF43" s="18">
        <v>2</v>
      </c>
      <c r="AG43" s="17">
        <v>4</v>
      </c>
      <c r="AH43" s="17">
        <v>28</v>
      </c>
      <c r="AI43" s="17">
        <v>0</v>
      </c>
      <c r="AJ43" s="5">
        <f t="shared" si="7"/>
        <v>28</v>
      </c>
      <c r="AK43" s="18">
        <v>1</v>
      </c>
      <c r="AL43" s="17">
        <v>1</v>
      </c>
      <c r="AM43" s="17">
        <v>10000</v>
      </c>
      <c r="AN43" s="17">
        <v>0</v>
      </c>
      <c r="AO43" s="5">
        <f t="shared" si="8"/>
        <v>10000</v>
      </c>
      <c r="AP43" s="18">
        <v>1</v>
      </c>
      <c r="AQ43" s="17">
        <v>4</v>
      </c>
      <c r="AR43" s="17">
        <v>15072</v>
      </c>
      <c r="AS43" s="17">
        <v>3</v>
      </c>
      <c r="AT43" s="5">
        <f t="shared" si="9"/>
        <v>15075</v>
      </c>
      <c r="AU43" s="18">
        <v>2</v>
      </c>
      <c r="AV43" s="17">
        <v>153</v>
      </c>
      <c r="AW43" s="17">
        <v>274</v>
      </c>
      <c r="AX43" s="17">
        <v>99</v>
      </c>
      <c r="AY43" s="5">
        <f t="shared" si="10"/>
        <v>373</v>
      </c>
      <c r="AZ43" s="18">
        <v>2</v>
      </c>
      <c r="BA43" s="17">
        <v>0</v>
      </c>
      <c r="BB43" s="17">
        <v>0</v>
      </c>
      <c r="BC43" s="17">
        <v>0</v>
      </c>
      <c r="BD43" s="5">
        <f t="shared" si="11"/>
        <v>0</v>
      </c>
      <c r="BE43" s="18">
        <v>0</v>
      </c>
      <c r="BF43" s="17">
        <v>0</v>
      </c>
      <c r="BG43" s="17">
        <v>0</v>
      </c>
      <c r="BH43" s="17">
        <v>0</v>
      </c>
      <c r="BI43" s="5">
        <f t="shared" si="12"/>
        <v>0</v>
      </c>
      <c r="BJ43" s="18">
        <v>0</v>
      </c>
      <c r="BK43" s="17">
        <v>0</v>
      </c>
      <c r="BL43" s="17">
        <v>0</v>
      </c>
      <c r="BM43" s="17">
        <v>0</v>
      </c>
      <c r="BN43" s="5">
        <f t="shared" si="13"/>
        <v>0</v>
      </c>
      <c r="BO43" s="18">
        <v>0</v>
      </c>
      <c r="BP43" s="17">
        <v>6</v>
      </c>
      <c r="BQ43" s="17">
        <v>352</v>
      </c>
      <c r="BR43" s="17">
        <v>93</v>
      </c>
      <c r="BS43" s="5">
        <f t="shared" si="65"/>
        <v>445</v>
      </c>
      <c r="BT43" s="18">
        <v>2</v>
      </c>
      <c r="BU43" s="17">
        <v>30</v>
      </c>
      <c r="BV43" s="17">
        <v>459</v>
      </c>
      <c r="BW43" s="17">
        <v>48</v>
      </c>
      <c r="BX43" s="5">
        <f t="shared" si="15"/>
        <v>507</v>
      </c>
      <c r="BY43" s="18">
        <v>2</v>
      </c>
      <c r="BZ43" s="17">
        <v>9</v>
      </c>
      <c r="CA43" s="17">
        <v>155</v>
      </c>
      <c r="CB43" s="17">
        <v>22</v>
      </c>
      <c r="CC43" s="5">
        <f t="shared" si="16"/>
        <v>177</v>
      </c>
      <c r="CD43" s="18">
        <v>1</v>
      </c>
      <c r="CE43" s="17">
        <v>0</v>
      </c>
      <c r="CF43" s="17">
        <v>0</v>
      </c>
      <c r="CG43" s="17">
        <v>0</v>
      </c>
      <c r="CH43" s="19">
        <f t="shared" si="17"/>
        <v>0</v>
      </c>
      <c r="CI43" s="18">
        <v>0</v>
      </c>
      <c r="CJ43" s="17">
        <v>2</v>
      </c>
      <c r="CK43" s="17">
        <v>40</v>
      </c>
      <c r="CL43" s="17">
        <v>0</v>
      </c>
      <c r="CM43" s="5">
        <f t="shared" si="18"/>
        <v>40</v>
      </c>
      <c r="CN43" s="18">
        <v>1</v>
      </c>
      <c r="CO43" s="18">
        <v>284</v>
      </c>
      <c r="CP43" s="18">
        <v>3707</v>
      </c>
      <c r="CQ43" s="18">
        <v>252</v>
      </c>
      <c r="CR43" s="5">
        <f t="shared" si="19"/>
        <v>3959</v>
      </c>
      <c r="CS43" s="18">
        <v>2</v>
      </c>
      <c r="CT43" s="19">
        <f t="shared" si="20"/>
        <v>1182</v>
      </c>
      <c r="CU43" s="19">
        <f t="shared" si="0"/>
        <v>32179</v>
      </c>
      <c r="CV43" s="19">
        <f t="shared" si="0"/>
        <v>622</v>
      </c>
      <c r="CW43" s="19">
        <f t="shared" si="21"/>
        <v>32801</v>
      </c>
      <c r="CX43" s="22">
        <f t="shared" si="22"/>
        <v>24</v>
      </c>
      <c r="CY43" s="24">
        <v>3</v>
      </c>
    </row>
    <row r="44" spans="1:103" s="9" customFormat="1" x14ac:dyDescent="0.25">
      <c r="A44" s="10" t="s">
        <v>17</v>
      </c>
      <c r="B44" s="11"/>
      <c r="C44" s="10">
        <f>SUM(C40:C43)</f>
        <v>22333</v>
      </c>
      <c r="D44" s="10">
        <f t="shared" ref="D44:BO44" si="87">SUM(D40:D43)</f>
        <v>2389989</v>
      </c>
      <c r="E44" s="10">
        <f t="shared" si="87"/>
        <v>9487</v>
      </c>
      <c r="F44" s="10">
        <f t="shared" si="87"/>
        <v>2399476</v>
      </c>
      <c r="G44" s="10">
        <f t="shared" si="87"/>
        <v>64</v>
      </c>
      <c r="H44" s="10">
        <f t="shared" si="87"/>
        <v>3615</v>
      </c>
      <c r="I44" s="10">
        <f t="shared" si="87"/>
        <v>25071</v>
      </c>
      <c r="J44" s="10">
        <f t="shared" si="87"/>
        <v>2582</v>
      </c>
      <c r="K44" s="10">
        <f t="shared" si="87"/>
        <v>27653</v>
      </c>
      <c r="L44" s="10">
        <f t="shared" si="87"/>
        <v>69</v>
      </c>
      <c r="M44" s="10">
        <f t="shared" si="87"/>
        <v>578</v>
      </c>
      <c r="N44" s="10">
        <f t="shared" si="87"/>
        <v>13802</v>
      </c>
      <c r="O44" s="10">
        <f t="shared" si="87"/>
        <v>810</v>
      </c>
      <c r="P44" s="10">
        <f t="shared" si="87"/>
        <v>14612</v>
      </c>
      <c r="Q44" s="10">
        <f t="shared" si="87"/>
        <v>66</v>
      </c>
      <c r="R44" s="10">
        <f t="shared" si="87"/>
        <v>1117</v>
      </c>
      <c r="S44" s="10">
        <f t="shared" si="87"/>
        <v>15442</v>
      </c>
      <c r="T44" s="10">
        <f t="shared" si="87"/>
        <v>1608</v>
      </c>
      <c r="U44" s="10">
        <f t="shared" si="87"/>
        <v>17050</v>
      </c>
      <c r="V44" s="10">
        <f t="shared" si="87"/>
        <v>61</v>
      </c>
      <c r="W44" s="10">
        <f t="shared" si="87"/>
        <v>258</v>
      </c>
      <c r="X44" s="10">
        <f t="shared" si="87"/>
        <v>10198</v>
      </c>
      <c r="Y44" s="10">
        <f t="shared" si="87"/>
        <v>568</v>
      </c>
      <c r="Z44" s="10">
        <f t="shared" si="87"/>
        <v>10766</v>
      </c>
      <c r="AA44" s="10">
        <f t="shared" si="87"/>
        <v>29</v>
      </c>
      <c r="AB44" s="10">
        <f t="shared" si="87"/>
        <v>455</v>
      </c>
      <c r="AC44" s="10">
        <f t="shared" si="87"/>
        <v>16509</v>
      </c>
      <c r="AD44" s="10">
        <f t="shared" si="87"/>
        <v>1130</v>
      </c>
      <c r="AE44" s="10">
        <f t="shared" si="87"/>
        <v>17639</v>
      </c>
      <c r="AF44" s="10">
        <f t="shared" si="87"/>
        <v>35</v>
      </c>
      <c r="AG44" s="10">
        <f t="shared" si="87"/>
        <v>145</v>
      </c>
      <c r="AH44" s="10">
        <f t="shared" si="87"/>
        <v>3357</v>
      </c>
      <c r="AI44" s="10">
        <f t="shared" si="87"/>
        <v>59</v>
      </c>
      <c r="AJ44" s="10">
        <f t="shared" si="87"/>
        <v>3416</v>
      </c>
      <c r="AK44" s="10">
        <f t="shared" si="87"/>
        <v>26</v>
      </c>
      <c r="AL44" s="10">
        <f t="shared" si="87"/>
        <v>101</v>
      </c>
      <c r="AM44" s="10">
        <f t="shared" si="87"/>
        <v>50813</v>
      </c>
      <c r="AN44" s="10">
        <f t="shared" si="87"/>
        <v>1512</v>
      </c>
      <c r="AO44" s="10">
        <f t="shared" si="87"/>
        <v>52325</v>
      </c>
      <c r="AP44" s="10">
        <f t="shared" si="87"/>
        <v>46</v>
      </c>
      <c r="AQ44" s="10">
        <f t="shared" si="87"/>
        <v>343</v>
      </c>
      <c r="AR44" s="10">
        <f t="shared" si="87"/>
        <v>123030</v>
      </c>
      <c r="AS44" s="10">
        <f t="shared" si="87"/>
        <v>2868</v>
      </c>
      <c r="AT44" s="10">
        <f t="shared" si="87"/>
        <v>125898</v>
      </c>
      <c r="AU44" s="10">
        <f t="shared" si="87"/>
        <v>61</v>
      </c>
      <c r="AV44" s="10">
        <f t="shared" si="87"/>
        <v>5970</v>
      </c>
      <c r="AW44" s="10">
        <f t="shared" si="87"/>
        <v>30558</v>
      </c>
      <c r="AX44" s="10">
        <f t="shared" si="87"/>
        <v>1408</v>
      </c>
      <c r="AY44" s="10">
        <f t="shared" si="87"/>
        <v>31966</v>
      </c>
      <c r="AZ44" s="10">
        <f t="shared" si="87"/>
        <v>66</v>
      </c>
      <c r="BA44" s="10">
        <f t="shared" si="87"/>
        <v>177</v>
      </c>
      <c r="BB44" s="10">
        <f t="shared" si="87"/>
        <v>8921</v>
      </c>
      <c r="BC44" s="10">
        <f t="shared" si="87"/>
        <v>409</v>
      </c>
      <c r="BD44" s="10">
        <f t="shared" si="87"/>
        <v>9330</v>
      </c>
      <c r="BE44" s="10">
        <f t="shared" si="87"/>
        <v>32</v>
      </c>
      <c r="BF44" s="10">
        <f t="shared" si="87"/>
        <v>73</v>
      </c>
      <c r="BG44" s="10">
        <f t="shared" si="87"/>
        <v>2759</v>
      </c>
      <c r="BH44" s="10">
        <f t="shared" si="87"/>
        <v>129</v>
      </c>
      <c r="BI44" s="10">
        <f t="shared" si="87"/>
        <v>2888</v>
      </c>
      <c r="BJ44" s="10">
        <f t="shared" si="87"/>
        <v>10</v>
      </c>
      <c r="BK44" s="10">
        <f t="shared" si="87"/>
        <v>11</v>
      </c>
      <c r="BL44" s="10">
        <f t="shared" si="87"/>
        <v>4551</v>
      </c>
      <c r="BM44" s="10">
        <f t="shared" si="87"/>
        <v>18</v>
      </c>
      <c r="BN44" s="10">
        <f t="shared" si="87"/>
        <v>4569</v>
      </c>
      <c r="BO44" s="10">
        <f t="shared" si="87"/>
        <v>5</v>
      </c>
      <c r="BP44" s="10">
        <f t="shared" ref="BP44:CY44" si="88">SUM(BP40:BP43)</f>
        <v>181</v>
      </c>
      <c r="BQ44" s="10">
        <f t="shared" si="88"/>
        <v>7633</v>
      </c>
      <c r="BR44" s="10">
        <f t="shared" si="88"/>
        <v>731</v>
      </c>
      <c r="BS44" s="10">
        <f t="shared" si="88"/>
        <v>8364</v>
      </c>
      <c r="BT44" s="10">
        <f t="shared" si="88"/>
        <v>29</v>
      </c>
      <c r="BU44" s="10">
        <f t="shared" si="88"/>
        <v>2120</v>
      </c>
      <c r="BV44" s="10">
        <f t="shared" si="88"/>
        <v>32502</v>
      </c>
      <c r="BW44" s="10">
        <f t="shared" si="88"/>
        <v>1604</v>
      </c>
      <c r="BX44" s="10">
        <f t="shared" si="88"/>
        <v>34106</v>
      </c>
      <c r="BY44" s="10">
        <f t="shared" si="88"/>
        <v>66</v>
      </c>
      <c r="BZ44" s="10">
        <f t="shared" si="88"/>
        <v>601</v>
      </c>
      <c r="CA44" s="10">
        <f t="shared" si="88"/>
        <v>26894</v>
      </c>
      <c r="CB44" s="10">
        <f t="shared" si="88"/>
        <v>2195</v>
      </c>
      <c r="CC44" s="10">
        <f t="shared" si="88"/>
        <v>29089</v>
      </c>
      <c r="CD44" s="10">
        <f t="shared" si="88"/>
        <v>61</v>
      </c>
      <c r="CE44" s="10">
        <f t="shared" si="88"/>
        <v>510</v>
      </c>
      <c r="CF44" s="10">
        <f t="shared" si="88"/>
        <v>16929</v>
      </c>
      <c r="CG44" s="10">
        <f t="shared" si="88"/>
        <v>1858</v>
      </c>
      <c r="CH44" s="10">
        <f t="shared" si="88"/>
        <v>18787</v>
      </c>
      <c r="CI44" s="10">
        <f t="shared" si="88"/>
        <v>57</v>
      </c>
      <c r="CJ44" s="10">
        <f t="shared" si="88"/>
        <v>268</v>
      </c>
      <c r="CK44" s="10">
        <f t="shared" si="88"/>
        <v>7970</v>
      </c>
      <c r="CL44" s="10">
        <f t="shared" si="88"/>
        <v>388</v>
      </c>
      <c r="CM44" s="10">
        <f t="shared" si="88"/>
        <v>8358</v>
      </c>
      <c r="CN44" s="10">
        <f t="shared" si="88"/>
        <v>53</v>
      </c>
      <c r="CO44" s="10">
        <f t="shared" si="88"/>
        <v>6982</v>
      </c>
      <c r="CP44" s="10">
        <f t="shared" si="88"/>
        <v>190804</v>
      </c>
      <c r="CQ44" s="10">
        <f t="shared" si="88"/>
        <v>12134</v>
      </c>
      <c r="CR44" s="10">
        <f t="shared" si="88"/>
        <v>202938</v>
      </c>
      <c r="CS44" s="10">
        <f t="shared" si="88"/>
        <v>60</v>
      </c>
      <c r="CT44" s="10">
        <f t="shared" ref="CT44" si="89">SUM(CT40:CT43)</f>
        <v>45838</v>
      </c>
      <c r="CU44" s="10">
        <f t="shared" ref="CU44" si="90">SUM(CU40:CU43)</f>
        <v>2977732</v>
      </c>
      <c r="CV44" s="10">
        <f t="shared" ref="CV44" si="91">SUM(CV40:CV43)</f>
        <v>41498</v>
      </c>
      <c r="CW44" s="10">
        <f t="shared" ref="CW44" si="92">SUM(CW40:CW43)</f>
        <v>3019230</v>
      </c>
      <c r="CX44" s="10">
        <f t="shared" ref="CX44" si="93">SUM(CX40:CX43)</f>
        <v>896</v>
      </c>
      <c r="CY44" s="10">
        <f t="shared" si="88"/>
        <v>75</v>
      </c>
    </row>
    <row r="45" spans="1:103" x14ac:dyDescent="0.25">
      <c r="A45" s="5" t="s">
        <v>64</v>
      </c>
      <c r="B45" s="4" t="s">
        <v>51</v>
      </c>
      <c r="C45" s="5">
        <v>38285</v>
      </c>
      <c r="D45" s="5">
        <v>40143</v>
      </c>
      <c r="E45" s="5">
        <v>350</v>
      </c>
      <c r="F45" s="5">
        <f t="shared" si="1"/>
        <v>40493</v>
      </c>
      <c r="G45" s="5">
        <v>33</v>
      </c>
      <c r="H45" s="5">
        <v>887</v>
      </c>
      <c r="I45" s="5">
        <v>5157</v>
      </c>
      <c r="J45" s="5">
        <v>923</v>
      </c>
      <c r="K45" s="5">
        <f t="shared" si="2"/>
        <v>6080</v>
      </c>
      <c r="L45" s="5">
        <v>33</v>
      </c>
      <c r="M45" s="5">
        <v>288</v>
      </c>
      <c r="N45" s="5">
        <v>9950</v>
      </c>
      <c r="O45" s="5">
        <v>871</v>
      </c>
      <c r="P45" s="5">
        <f t="shared" si="3"/>
        <v>10821</v>
      </c>
      <c r="Q45" s="5">
        <v>33</v>
      </c>
      <c r="R45" s="5">
        <v>499</v>
      </c>
      <c r="S45" s="5">
        <v>9876</v>
      </c>
      <c r="T45" s="5">
        <v>1013</v>
      </c>
      <c r="U45" s="5">
        <f t="shared" si="4"/>
        <v>10889</v>
      </c>
      <c r="V45" s="5">
        <v>32</v>
      </c>
      <c r="W45" s="5">
        <v>28</v>
      </c>
      <c r="X45" s="5">
        <v>3538</v>
      </c>
      <c r="Y45" s="5">
        <v>485</v>
      </c>
      <c r="Z45" s="5">
        <f t="shared" si="5"/>
        <v>4023</v>
      </c>
      <c r="AA45" s="5">
        <v>15</v>
      </c>
      <c r="AB45" s="5">
        <v>308</v>
      </c>
      <c r="AC45" s="5">
        <v>13365</v>
      </c>
      <c r="AD45" s="5">
        <v>832</v>
      </c>
      <c r="AE45" s="5">
        <f t="shared" si="6"/>
        <v>14197</v>
      </c>
      <c r="AF45" s="5">
        <v>23</v>
      </c>
      <c r="AG45" s="5">
        <v>60</v>
      </c>
      <c r="AH45" s="5">
        <v>1166</v>
      </c>
      <c r="AI45" s="5">
        <v>139</v>
      </c>
      <c r="AJ45" s="5">
        <f t="shared" si="7"/>
        <v>1305</v>
      </c>
      <c r="AK45" s="5">
        <v>10</v>
      </c>
      <c r="AL45" s="5">
        <v>36</v>
      </c>
      <c r="AM45" s="5">
        <v>251930</v>
      </c>
      <c r="AN45" s="5">
        <v>3395</v>
      </c>
      <c r="AO45" s="5">
        <f t="shared" si="8"/>
        <v>255325</v>
      </c>
      <c r="AP45" s="5">
        <v>17</v>
      </c>
      <c r="AQ45" s="5">
        <v>79</v>
      </c>
      <c r="AR45" s="5">
        <v>261936</v>
      </c>
      <c r="AS45" s="5">
        <v>2570</v>
      </c>
      <c r="AT45" s="5">
        <f t="shared" si="9"/>
        <v>264506</v>
      </c>
      <c r="AU45" s="5">
        <v>26</v>
      </c>
      <c r="AV45" s="5">
        <v>4466</v>
      </c>
      <c r="AW45" s="5">
        <v>19227</v>
      </c>
      <c r="AX45" s="5">
        <v>1972</v>
      </c>
      <c r="AY45" s="5">
        <f t="shared" si="10"/>
        <v>21199</v>
      </c>
      <c r="AZ45" s="5">
        <v>33</v>
      </c>
      <c r="BA45" s="5">
        <v>57</v>
      </c>
      <c r="BB45" s="5">
        <v>4439</v>
      </c>
      <c r="BC45" s="5">
        <v>232</v>
      </c>
      <c r="BD45" s="5">
        <f t="shared" si="11"/>
        <v>4671</v>
      </c>
      <c r="BE45" s="5">
        <v>22</v>
      </c>
      <c r="BF45" s="5">
        <v>8</v>
      </c>
      <c r="BG45" s="5">
        <v>220</v>
      </c>
      <c r="BH45" s="5">
        <v>97</v>
      </c>
      <c r="BI45" s="5">
        <f t="shared" si="12"/>
        <v>317</v>
      </c>
      <c r="BJ45" s="5">
        <v>2</v>
      </c>
      <c r="BK45" s="5">
        <v>11</v>
      </c>
      <c r="BL45" s="5">
        <v>448</v>
      </c>
      <c r="BM45" s="5">
        <v>9</v>
      </c>
      <c r="BN45" s="5">
        <f t="shared" si="13"/>
        <v>457</v>
      </c>
      <c r="BO45" s="5">
        <v>4</v>
      </c>
      <c r="BP45" s="5">
        <v>89</v>
      </c>
      <c r="BQ45" s="5">
        <v>6879</v>
      </c>
      <c r="BR45" s="5">
        <v>937</v>
      </c>
      <c r="BS45" s="5">
        <f t="shared" si="65"/>
        <v>7816</v>
      </c>
      <c r="BT45" s="5">
        <v>32</v>
      </c>
      <c r="BU45" s="5">
        <v>807</v>
      </c>
      <c r="BV45" s="5">
        <v>14054</v>
      </c>
      <c r="BW45" s="5">
        <v>1676</v>
      </c>
      <c r="BX45" s="5">
        <f t="shared" si="15"/>
        <v>15730</v>
      </c>
      <c r="BY45" s="5">
        <v>33</v>
      </c>
      <c r="BZ45" s="5">
        <v>500</v>
      </c>
      <c r="CA45" s="5">
        <v>220000</v>
      </c>
      <c r="CB45" s="5">
        <v>4741</v>
      </c>
      <c r="CC45" s="5">
        <f t="shared" si="16"/>
        <v>224741</v>
      </c>
      <c r="CD45" s="5">
        <v>38</v>
      </c>
      <c r="CE45" s="5">
        <v>77</v>
      </c>
      <c r="CF45" s="5">
        <v>4197</v>
      </c>
      <c r="CG45" s="5">
        <v>60</v>
      </c>
      <c r="CH45" s="19">
        <f t="shared" si="17"/>
        <v>4257</v>
      </c>
      <c r="CI45" s="5">
        <v>14</v>
      </c>
      <c r="CJ45" s="5">
        <v>108</v>
      </c>
      <c r="CK45" s="5">
        <v>4635</v>
      </c>
      <c r="CL45" s="5">
        <v>1411</v>
      </c>
      <c r="CM45" s="5">
        <f t="shared" si="18"/>
        <v>6046</v>
      </c>
      <c r="CN45" s="5">
        <v>28</v>
      </c>
      <c r="CO45" s="5">
        <v>20263</v>
      </c>
      <c r="CP45" s="5">
        <v>92575</v>
      </c>
      <c r="CQ45" s="5">
        <v>9140</v>
      </c>
      <c r="CR45" s="5">
        <f t="shared" si="19"/>
        <v>101715</v>
      </c>
      <c r="CS45" s="5">
        <v>94</v>
      </c>
      <c r="CT45" s="19">
        <f t="shared" si="20"/>
        <v>66856</v>
      </c>
      <c r="CU45" s="19">
        <f t="shared" si="0"/>
        <v>963735</v>
      </c>
      <c r="CV45" s="19">
        <f t="shared" si="0"/>
        <v>30853</v>
      </c>
      <c r="CW45" s="19">
        <f t="shared" si="21"/>
        <v>994588</v>
      </c>
      <c r="CX45" s="22">
        <f t="shared" si="22"/>
        <v>522</v>
      </c>
      <c r="CY45" s="24">
        <v>33</v>
      </c>
    </row>
    <row r="46" spans="1:103" x14ac:dyDescent="0.25">
      <c r="A46" s="5" t="s">
        <v>64</v>
      </c>
      <c r="B46" s="4" t="s">
        <v>52</v>
      </c>
      <c r="C46" s="5">
        <v>40929</v>
      </c>
      <c r="D46" s="5">
        <v>39882</v>
      </c>
      <c r="E46" s="5">
        <v>996</v>
      </c>
      <c r="F46" s="5">
        <f t="shared" si="1"/>
        <v>40878</v>
      </c>
      <c r="G46" s="5">
        <v>13</v>
      </c>
      <c r="H46" s="5">
        <v>317</v>
      </c>
      <c r="I46" s="5">
        <v>1437</v>
      </c>
      <c r="J46" s="5">
        <v>79</v>
      </c>
      <c r="K46" s="5">
        <f t="shared" si="2"/>
        <v>1516</v>
      </c>
      <c r="L46" s="5">
        <v>12</v>
      </c>
      <c r="M46" s="5">
        <v>40</v>
      </c>
      <c r="N46" s="5">
        <v>1390</v>
      </c>
      <c r="O46" s="5">
        <v>60</v>
      </c>
      <c r="P46" s="5">
        <f t="shared" si="3"/>
        <v>1450</v>
      </c>
      <c r="Q46" s="5">
        <v>10</v>
      </c>
      <c r="R46" s="5">
        <v>197</v>
      </c>
      <c r="S46" s="5">
        <v>2237</v>
      </c>
      <c r="T46" s="5">
        <v>324</v>
      </c>
      <c r="U46" s="5">
        <f t="shared" si="4"/>
        <v>2561</v>
      </c>
      <c r="V46" s="5">
        <v>12</v>
      </c>
      <c r="W46" s="5">
        <v>6</v>
      </c>
      <c r="X46" s="5">
        <v>167</v>
      </c>
      <c r="Y46" s="5">
        <v>13</v>
      </c>
      <c r="Z46" s="5">
        <f t="shared" si="5"/>
        <v>180</v>
      </c>
      <c r="AA46" s="5">
        <v>3</v>
      </c>
      <c r="AB46" s="5">
        <v>70</v>
      </c>
      <c r="AC46" s="5">
        <v>3128</v>
      </c>
      <c r="AD46" s="5">
        <v>259</v>
      </c>
      <c r="AE46" s="5">
        <f t="shared" si="6"/>
        <v>3387</v>
      </c>
      <c r="AF46" s="5">
        <v>5</v>
      </c>
      <c r="AG46" s="5">
        <v>27</v>
      </c>
      <c r="AH46" s="5">
        <v>193</v>
      </c>
      <c r="AI46" s="5">
        <v>2</v>
      </c>
      <c r="AJ46" s="5">
        <f t="shared" si="7"/>
        <v>195</v>
      </c>
      <c r="AK46" s="5">
        <v>8</v>
      </c>
      <c r="AL46" s="5">
        <v>4</v>
      </c>
      <c r="AM46" s="5">
        <v>7871</v>
      </c>
      <c r="AN46" s="5">
        <v>39</v>
      </c>
      <c r="AO46" s="5">
        <f t="shared" si="8"/>
        <v>7910</v>
      </c>
      <c r="AP46" s="5">
        <v>3</v>
      </c>
      <c r="AQ46" s="5">
        <v>19</v>
      </c>
      <c r="AR46" s="5">
        <v>110880</v>
      </c>
      <c r="AS46" s="5">
        <v>466</v>
      </c>
      <c r="AT46" s="5">
        <f t="shared" si="9"/>
        <v>111346</v>
      </c>
      <c r="AU46" s="5">
        <v>7</v>
      </c>
      <c r="AV46" s="5">
        <v>784</v>
      </c>
      <c r="AW46" s="5">
        <v>3719</v>
      </c>
      <c r="AX46" s="5">
        <v>442</v>
      </c>
      <c r="AY46" s="5">
        <f t="shared" si="10"/>
        <v>4161</v>
      </c>
      <c r="AZ46" s="5">
        <v>13</v>
      </c>
      <c r="BA46" s="5">
        <v>7</v>
      </c>
      <c r="BB46" s="5">
        <v>359</v>
      </c>
      <c r="BC46" s="5">
        <v>43</v>
      </c>
      <c r="BD46" s="5">
        <f t="shared" si="11"/>
        <v>402</v>
      </c>
      <c r="BE46" s="5">
        <v>4</v>
      </c>
      <c r="BF46" s="5">
        <v>0</v>
      </c>
      <c r="BG46" s="5">
        <v>0</v>
      </c>
      <c r="BH46" s="5">
        <v>0</v>
      </c>
      <c r="BI46" s="5">
        <f t="shared" si="12"/>
        <v>0</v>
      </c>
      <c r="BJ46" s="5">
        <v>0</v>
      </c>
      <c r="BK46" s="5">
        <v>12</v>
      </c>
      <c r="BL46" s="5">
        <v>191</v>
      </c>
      <c r="BM46" s="5">
        <v>17</v>
      </c>
      <c r="BN46" s="5">
        <f t="shared" si="13"/>
        <v>208</v>
      </c>
      <c r="BO46" s="5">
        <v>4</v>
      </c>
      <c r="BP46" s="5">
        <v>64</v>
      </c>
      <c r="BQ46" s="5">
        <v>4917</v>
      </c>
      <c r="BR46" s="5">
        <v>271</v>
      </c>
      <c r="BS46" s="5">
        <f t="shared" si="65"/>
        <v>5188</v>
      </c>
      <c r="BT46" s="5">
        <v>20</v>
      </c>
      <c r="BU46" s="5">
        <v>283</v>
      </c>
      <c r="BV46" s="5">
        <v>3274</v>
      </c>
      <c r="BW46" s="5">
        <v>149</v>
      </c>
      <c r="BX46" s="5">
        <f t="shared" si="15"/>
        <v>3423</v>
      </c>
      <c r="BY46" s="5">
        <v>13</v>
      </c>
      <c r="BZ46" s="5">
        <v>152</v>
      </c>
      <c r="CA46" s="5">
        <v>6839</v>
      </c>
      <c r="CB46" s="5">
        <v>801</v>
      </c>
      <c r="CC46" s="5">
        <f t="shared" si="16"/>
        <v>7640</v>
      </c>
      <c r="CD46" s="5">
        <v>19</v>
      </c>
      <c r="CE46" s="5">
        <v>24</v>
      </c>
      <c r="CF46" s="5">
        <v>1900</v>
      </c>
      <c r="CG46" s="5">
        <v>420</v>
      </c>
      <c r="CH46" s="19">
        <f t="shared" si="17"/>
        <v>2320</v>
      </c>
      <c r="CI46" s="5">
        <v>12</v>
      </c>
      <c r="CJ46" s="5">
        <v>33</v>
      </c>
      <c r="CK46" s="5">
        <v>955</v>
      </c>
      <c r="CL46" s="5">
        <v>50</v>
      </c>
      <c r="CM46" s="5">
        <f t="shared" si="18"/>
        <v>1005</v>
      </c>
      <c r="CN46" s="5">
        <v>8</v>
      </c>
      <c r="CO46" s="5">
        <v>777</v>
      </c>
      <c r="CP46" s="5">
        <v>53863</v>
      </c>
      <c r="CQ46" s="5">
        <v>1339</v>
      </c>
      <c r="CR46" s="5">
        <f t="shared" si="19"/>
        <v>55202</v>
      </c>
      <c r="CS46" s="5">
        <v>33</v>
      </c>
      <c r="CT46" s="19">
        <f t="shared" si="20"/>
        <v>43745</v>
      </c>
      <c r="CU46" s="19">
        <f t="shared" si="0"/>
        <v>243202</v>
      </c>
      <c r="CV46" s="19">
        <f t="shared" si="0"/>
        <v>5770</v>
      </c>
      <c r="CW46" s="19">
        <f t="shared" si="21"/>
        <v>248972</v>
      </c>
      <c r="CX46" s="22">
        <f t="shared" si="22"/>
        <v>199</v>
      </c>
      <c r="CY46" s="24">
        <v>14</v>
      </c>
    </row>
    <row r="47" spans="1:103" x14ac:dyDescent="0.25">
      <c r="A47" s="5" t="s">
        <v>64</v>
      </c>
      <c r="B47" s="4" t="s">
        <v>53</v>
      </c>
      <c r="C47" s="5">
        <v>203</v>
      </c>
      <c r="D47" s="5">
        <v>203</v>
      </c>
      <c r="E47" s="5">
        <v>0</v>
      </c>
      <c r="F47" s="5">
        <f t="shared" si="1"/>
        <v>203</v>
      </c>
      <c r="G47" s="5">
        <v>1</v>
      </c>
      <c r="H47" s="5">
        <v>207</v>
      </c>
      <c r="I47" s="5">
        <v>207</v>
      </c>
      <c r="J47" s="5">
        <v>0</v>
      </c>
      <c r="K47" s="5">
        <f t="shared" si="2"/>
        <v>207</v>
      </c>
      <c r="L47" s="5">
        <v>1</v>
      </c>
      <c r="M47" s="5">
        <v>0</v>
      </c>
      <c r="N47" s="5">
        <v>0</v>
      </c>
      <c r="O47" s="5">
        <v>0</v>
      </c>
      <c r="P47" s="5">
        <f t="shared" si="3"/>
        <v>0</v>
      </c>
      <c r="Q47" s="5">
        <v>0</v>
      </c>
      <c r="R47" s="5">
        <v>0</v>
      </c>
      <c r="S47" s="5">
        <v>0</v>
      </c>
      <c r="T47" s="5">
        <v>0</v>
      </c>
      <c r="U47" s="5">
        <f t="shared" si="4"/>
        <v>0</v>
      </c>
      <c r="V47" s="5">
        <v>0</v>
      </c>
      <c r="W47" s="5">
        <v>0</v>
      </c>
      <c r="X47" s="5">
        <v>0</v>
      </c>
      <c r="Y47" s="5">
        <v>0</v>
      </c>
      <c r="Z47" s="5">
        <f t="shared" si="5"/>
        <v>0</v>
      </c>
      <c r="AA47" s="5">
        <v>0</v>
      </c>
      <c r="AB47" s="5">
        <v>5</v>
      </c>
      <c r="AC47" s="5">
        <v>93</v>
      </c>
      <c r="AD47" s="5">
        <v>5</v>
      </c>
      <c r="AE47" s="5">
        <f t="shared" si="6"/>
        <v>98</v>
      </c>
      <c r="AF47" s="5">
        <v>1</v>
      </c>
      <c r="AG47" s="5">
        <v>6</v>
      </c>
      <c r="AH47" s="5">
        <v>113</v>
      </c>
      <c r="AI47" s="5">
        <v>0</v>
      </c>
      <c r="AJ47" s="5">
        <f t="shared" si="7"/>
        <v>113</v>
      </c>
      <c r="AK47" s="5">
        <v>1</v>
      </c>
      <c r="AL47" s="5">
        <v>0</v>
      </c>
      <c r="AM47" s="5">
        <v>0</v>
      </c>
      <c r="AN47" s="5">
        <v>0</v>
      </c>
      <c r="AO47" s="5">
        <f t="shared" si="8"/>
        <v>0</v>
      </c>
      <c r="AP47" s="5">
        <v>0</v>
      </c>
      <c r="AQ47" s="5">
        <v>0</v>
      </c>
      <c r="AR47" s="5">
        <v>0</v>
      </c>
      <c r="AS47" s="5">
        <v>0</v>
      </c>
      <c r="AT47" s="5">
        <f t="shared" si="9"/>
        <v>0</v>
      </c>
      <c r="AU47" s="5">
        <v>0</v>
      </c>
      <c r="AV47" s="5">
        <v>151</v>
      </c>
      <c r="AW47" s="5">
        <v>151</v>
      </c>
      <c r="AX47" s="5">
        <v>0</v>
      </c>
      <c r="AY47" s="5">
        <f t="shared" si="10"/>
        <v>151</v>
      </c>
      <c r="AZ47" s="5">
        <v>1</v>
      </c>
      <c r="BA47" s="5">
        <v>0</v>
      </c>
      <c r="BB47" s="5">
        <v>0</v>
      </c>
      <c r="BC47" s="5">
        <v>0</v>
      </c>
      <c r="BD47" s="5">
        <f t="shared" si="11"/>
        <v>0</v>
      </c>
      <c r="BE47" s="5">
        <v>0</v>
      </c>
      <c r="BF47" s="5">
        <v>0</v>
      </c>
      <c r="BG47" s="5">
        <v>0</v>
      </c>
      <c r="BH47" s="5">
        <v>0</v>
      </c>
      <c r="BI47" s="5">
        <f t="shared" si="12"/>
        <v>0</v>
      </c>
      <c r="BJ47" s="5">
        <v>0</v>
      </c>
      <c r="BK47" s="5">
        <v>0</v>
      </c>
      <c r="BL47" s="5">
        <v>0</v>
      </c>
      <c r="BM47" s="5">
        <v>0</v>
      </c>
      <c r="BN47" s="5">
        <f t="shared" si="13"/>
        <v>0</v>
      </c>
      <c r="BO47" s="5">
        <v>0</v>
      </c>
      <c r="BP47" s="5">
        <v>0</v>
      </c>
      <c r="BQ47" s="5">
        <v>0</v>
      </c>
      <c r="BR47" s="5">
        <v>0</v>
      </c>
      <c r="BS47" s="5">
        <f t="shared" si="65"/>
        <v>0</v>
      </c>
      <c r="BT47" s="5">
        <v>0</v>
      </c>
      <c r="BU47" s="5">
        <v>4</v>
      </c>
      <c r="BV47" s="5">
        <v>85</v>
      </c>
      <c r="BW47" s="5">
        <v>2</v>
      </c>
      <c r="BX47" s="5">
        <f t="shared" si="15"/>
        <v>87</v>
      </c>
      <c r="BY47" s="5">
        <v>1</v>
      </c>
      <c r="BZ47" s="5">
        <v>9</v>
      </c>
      <c r="CA47" s="5">
        <v>309</v>
      </c>
      <c r="CB47" s="5">
        <v>18</v>
      </c>
      <c r="CC47" s="5">
        <f t="shared" si="16"/>
        <v>327</v>
      </c>
      <c r="CD47" s="5">
        <v>1</v>
      </c>
      <c r="CE47" s="5">
        <v>0</v>
      </c>
      <c r="CF47" s="5">
        <v>0</v>
      </c>
      <c r="CG47" s="5">
        <v>0</v>
      </c>
      <c r="CH47" s="19">
        <f t="shared" si="17"/>
        <v>0</v>
      </c>
      <c r="CI47" s="5">
        <v>0</v>
      </c>
      <c r="CJ47" s="5">
        <v>0</v>
      </c>
      <c r="CK47" s="5">
        <v>0</v>
      </c>
      <c r="CL47" s="5">
        <v>0</v>
      </c>
      <c r="CM47" s="5">
        <f t="shared" si="18"/>
        <v>0</v>
      </c>
      <c r="CN47" s="5">
        <v>0</v>
      </c>
      <c r="CO47" s="5">
        <v>207</v>
      </c>
      <c r="CP47" s="5">
        <v>207</v>
      </c>
      <c r="CQ47" s="5">
        <v>0</v>
      </c>
      <c r="CR47" s="5">
        <f t="shared" si="19"/>
        <v>207</v>
      </c>
      <c r="CS47" s="5">
        <v>1</v>
      </c>
      <c r="CT47" s="19">
        <f t="shared" si="20"/>
        <v>792</v>
      </c>
      <c r="CU47" s="19">
        <f t="shared" si="0"/>
        <v>1368</v>
      </c>
      <c r="CV47" s="19">
        <f t="shared" si="0"/>
        <v>25</v>
      </c>
      <c r="CW47" s="19">
        <f t="shared" si="21"/>
        <v>1393</v>
      </c>
      <c r="CX47" s="22">
        <f t="shared" si="22"/>
        <v>8</v>
      </c>
      <c r="CY47" s="24">
        <v>1</v>
      </c>
    </row>
    <row r="48" spans="1:103" s="9" customFormat="1" x14ac:dyDescent="0.25">
      <c r="A48" s="10" t="s">
        <v>17</v>
      </c>
      <c r="B48" s="11"/>
      <c r="C48" s="10">
        <f>SUM(C45:C47)</f>
        <v>79417</v>
      </c>
      <c r="D48" s="10">
        <f t="shared" ref="D48:BO48" si="94">SUM(D45:D47)</f>
        <v>80228</v>
      </c>
      <c r="E48" s="10">
        <f t="shared" si="94"/>
        <v>1346</v>
      </c>
      <c r="F48" s="10">
        <f t="shared" si="94"/>
        <v>81574</v>
      </c>
      <c r="G48" s="10">
        <f t="shared" si="94"/>
        <v>47</v>
      </c>
      <c r="H48" s="10">
        <f t="shared" si="94"/>
        <v>1411</v>
      </c>
      <c r="I48" s="10">
        <f t="shared" si="94"/>
        <v>6801</v>
      </c>
      <c r="J48" s="10">
        <f t="shared" si="94"/>
        <v>1002</v>
      </c>
      <c r="K48" s="10">
        <f t="shared" si="94"/>
        <v>7803</v>
      </c>
      <c r="L48" s="10">
        <f t="shared" si="94"/>
        <v>46</v>
      </c>
      <c r="M48" s="10">
        <f t="shared" si="94"/>
        <v>328</v>
      </c>
      <c r="N48" s="10">
        <f t="shared" si="94"/>
        <v>11340</v>
      </c>
      <c r="O48" s="10">
        <f t="shared" si="94"/>
        <v>931</v>
      </c>
      <c r="P48" s="10">
        <f t="shared" si="94"/>
        <v>12271</v>
      </c>
      <c r="Q48" s="10">
        <f t="shared" si="94"/>
        <v>43</v>
      </c>
      <c r="R48" s="10">
        <f t="shared" si="94"/>
        <v>696</v>
      </c>
      <c r="S48" s="10">
        <f t="shared" si="94"/>
        <v>12113</v>
      </c>
      <c r="T48" s="10">
        <f t="shared" si="94"/>
        <v>1337</v>
      </c>
      <c r="U48" s="10">
        <f t="shared" si="94"/>
        <v>13450</v>
      </c>
      <c r="V48" s="10">
        <f t="shared" si="94"/>
        <v>44</v>
      </c>
      <c r="W48" s="10">
        <f t="shared" si="94"/>
        <v>34</v>
      </c>
      <c r="X48" s="10">
        <f t="shared" si="94"/>
        <v>3705</v>
      </c>
      <c r="Y48" s="10">
        <f t="shared" si="94"/>
        <v>498</v>
      </c>
      <c r="Z48" s="10">
        <f t="shared" si="94"/>
        <v>4203</v>
      </c>
      <c r="AA48" s="10">
        <f t="shared" si="94"/>
        <v>18</v>
      </c>
      <c r="AB48" s="10">
        <f t="shared" si="94"/>
        <v>383</v>
      </c>
      <c r="AC48" s="10">
        <f t="shared" si="94"/>
        <v>16586</v>
      </c>
      <c r="AD48" s="10">
        <f t="shared" si="94"/>
        <v>1096</v>
      </c>
      <c r="AE48" s="10">
        <f t="shared" si="94"/>
        <v>17682</v>
      </c>
      <c r="AF48" s="10">
        <f t="shared" si="94"/>
        <v>29</v>
      </c>
      <c r="AG48" s="10">
        <f t="shared" si="94"/>
        <v>93</v>
      </c>
      <c r="AH48" s="10">
        <f t="shared" si="94"/>
        <v>1472</v>
      </c>
      <c r="AI48" s="10">
        <f t="shared" si="94"/>
        <v>141</v>
      </c>
      <c r="AJ48" s="10">
        <f t="shared" si="94"/>
        <v>1613</v>
      </c>
      <c r="AK48" s="10">
        <f t="shared" si="94"/>
        <v>19</v>
      </c>
      <c r="AL48" s="10">
        <f t="shared" si="94"/>
        <v>40</v>
      </c>
      <c r="AM48" s="10">
        <f t="shared" si="94"/>
        <v>259801</v>
      </c>
      <c r="AN48" s="10">
        <f t="shared" si="94"/>
        <v>3434</v>
      </c>
      <c r="AO48" s="10">
        <f t="shared" si="94"/>
        <v>263235</v>
      </c>
      <c r="AP48" s="10">
        <f t="shared" si="94"/>
        <v>20</v>
      </c>
      <c r="AQ48" s="10">
        <f t="shared" si="94"/>
        <v>98</v>
      </c>
      <c r="AR48" s="10">
        <f t="shared" si="94"/>
        <v>372816</v>
      </c>
      <c r="AS48" s="10">
        <f t="shared" si="94"/>
        <v>3036</v>
      </c>
      <c r="AT48" s="10">
        <f t="shared" si="94"/>
        <v>375852</v>
      </c>
      <c r="AU48" s="10">
        <f t="shared" si="94"/>
        <v>33</v>
      </c>
      <c r="AV48" s="10">
        <f t="shared" si="94"/>
        <v>5401</v>
      </c>
      <c r="AW48" s="10">
        <f t="shared" si="94"/>
        <v>23097</v>
      </c>
      <c r="AX48" s="10">
        <f t="shared" si="94"/>
        <v>2414</v>
      </c>
      <c r="AY48" s="10">
        <f t="shared" si="94"/>
        <v>25511</v>
      </c>
      <c r="AZ48" s="10">
        <f t="shared" si="94"/>
        <v>47</v>
      </c>
      <c r="BA48" s="10">
        <f t="shared" si="94"/>
        <v>64</v>
      </c>
      <c r="BB48" s="10">
        <f t="shared" si="94"/>
        <v>4798</v>
      </c>
      <c r="BC48" s="10">
        <f t="shared" si="94"/>
        <v>275</v>
      </c>
      <c r="BD48" s="10">
        <f t="shared" si="94"/>
        <v>5073</v>
      </c>
      <c r="BE48" s="10">
        <f t="shared" si="94"/>
        <v>26</v>
      </c>
      <c r="BF48" s="10">
        <f t="shared" si="94"/>
        <v>8</v>
      </c>
      <c r="BG48" s="10">
        <f t="shared" si="94"/>
        <v>220</v>
      </c>
      <c r="BH48" s="10">
        <f t="shared" si="94"/>
        <v>97</v>
      </c>
      <c r="BI48" s="10">
        <f t="shared" si="94"/>
        <v>317</v>
      </c>
      <c r="BJ48" s="10">
        <f t="shared" si="94"/>
        <v>2</v>
      </c>
      <c r="BK48" s="10">
        <f t="shared" si="94"/>
        <v>23</v>
      </c>
      <c r="BL48" s="10">
        <f t="shared" si="94"/>
        <v>639</v>
      </c>
      <c r="BM48" s="10">
        <f t="shared" si="94"/>
        <v>26</v>
      </c>
      <c r="BN48" s="10">
        <f t="shared" si="94"/>
        <v>665</v>
      </c>
      <c r="BO48" s="10">
        <f t="shared" si="94"/>
        <v>8</v>
      </c>
      <c r="BP48" s="10">
        <f t="shared" ref="BP48:CY48" si="95">SUM(BP45:BP47)</f>
        <v>153</v>
      </c>
      <c r="BQ48" s="10">
        <f t="shared" si="95"/>
        <v>11796</v>
      </c>
      <c r="BR48" s="10">
        <f t="shared" si="95"/>
        <v>1208</v>
      </c>
      <c r="BS48" s="10">
        <f t="shared" si="95"/>
        <v>13004</v>
      </c>
      <c r="BT48" s="10">
        <f t="shared" si="95"/>
        <v>52</v>
      </c>
      <c r="BU48" s="10">
        <f t="shared" si="95"/>
        <v>1094</v>
      </c>
      <c r="BV48" s="10">
        <f t="shared" si="95"/>
        <v>17413</v>
      </c>
      <c r="BW48" s="10">
        <f t="shared" si="95"/>
        <v>1827</v>
      </c>
      <c r="BX48" s="10">
        <f t="shared" si="95"/>
        <v>19240</v>
      </c>
      <c r="BY48" s="10">
        <f t="shared" si="95"/>
        <v>47</v>
      </c>
      <c r="BZ48" s="10">
        <f t="shared" si="95"/>
        <v>661</v>
      </c>
      <c r="CA48" s="10">
        <f t="shared" si="95"/>
        <v>227148</v>
      </c>
      <c r="CB48" s="10">
        <f t="shared" si="95"/>
        <v>5560</v>
      </c>
      <c r="CC48" s="10">
        <f t="shared" si="95"/>
        <v>232708</v>
      </c>
      <c r="CD48" s="10">
        <f t="shared" si="95"/>
        <v>58</v>
      </c>
      <c r="CE48" s="10">
        <f t="shared" si="95"/>
        <v>101</v>
      </c>
      <c r="CF48" s="10">
        <f t="shared" si="95"/>
        <v>6097</v>
      </c>
      <c r="CG48" s="10">
        <f t="shared" si="95"/>
        <v>480</v>
      </c>
      <c r="CH48" s="10">
        <f t="shared" si="95"/>
        <v>6577</v>
      </c>
      <c r="CI48" s="10">
        <f t="shared" si="95"/>
        <v>26</v>
      </c>
      <c r="CJ48" s="10">
        <f t="shared" si="95"/>
        <v>141</v>
      </c>
      <c r="CK48" s="10">
        <f t="shared" si="95"/>
        <v>5590</v>
      </c>
      <c r="CL48" s="10">
        <f t="shared" si="95"/>
        <v>1461</v>
      </c>
      <c r="CM48" s="10">
        <f t="shared" si="95"/>
        <v>7051</v>
      </c>
      <c r="CN48" s="10">
        <f t="shared" si="95"/>
        <v>36</v>
      </c>
      <c r="CO48" s="10">
        <f t="shared" si="95"/>
        <v>21247</v>
      </c>
      <c r="CP48" s="10">
        <f t="shared" si="95"/>
        <v>146645</v>
      </c>
      <c r="CQ48" s="10">
        <f t="shared" si="95"/>
        <v>10479</v>
      </c>
      <c r="CR48" s="10">
        <f t="shared" si="95"/>
        <v>157124</v>
      </c>
      <c r="CS48" s="10">
        <f t="shared" si="95"/>
        <v>128</v>
      </c>
      <c r="CT48" s="10">
        <f t="shared" ref="CT48" si="96">SUM(CT45:CT47)</f>
        <v>111393</v>
      </c>
      <c r="CU48" s="10">
        <f t="shared" ref="CU48" si="97">SUM(CU45:CU47)</f>
        <v>1208305</v>
      </c>
      <c r="CV48" s="10">
        <f t="shared" ref="CV48" si="98">SUM(CV45:CV47)</f>
        <v>36648</v>
      </c>
      <c r="CW48" s="10">
        <f t="shared" ref="CW48" si="99">SUM(CW45:CW47)</f>
        <v>1244953</v>
      </c>
      <c r="CX48" s="10">
        <f t="shared" ref="CX48" si="100">SUM(CX45:CX47)</f>
        <v>729</v>
      </c>
      <c r="CY48" s="10">
        <f t="shared" si="95"/>
        <v>48</v>
      </c>
    </row>
    <row r="49" spans="1:103" s="9" customFormat="1" x14ac:dyDescent="0.25">
      <c r="A49" s="12" t="s">
        <v>65</v>
      </c>
      <c r="B49" s="13"/>
      <c r="C49" s="12">
        <f>SUM(C9+C13+C15+C18+C22+C26+C32+C36+C39+C44+C48)</f>
        <v>460612</v>
      </c>
      <c r="D49" s="12">
        <f t="shared" ref="D49:BO49" si="101">SUM(D9+D13+D15+D18+D22+D26+D32+D36+D39+D44+D48)</f>
        <v>15741238</v>
      </c>
      <c r="E49" s="12">
        <f t="shared" si="101"/>
        <v>37420</v>
      </c>
      <c r="F49" s="12">
        <f t="shared" si="101"/>
        <v>15778658</v>
      </c>
      <c r="G49" s="12">
        <f t="shared" si="101"/>
        <v>609</v>
      </c>
      <c r="H49" s="12">
        <f t="shared" si="101"/>
        <v>40853</v>
      </c>
      <c r="I49" s="12">
        <f t="shared" si="101"/>
        <v>179088</v>
      </c>
      <c r="J49" s="12">
        <f t="shared" si="101"/>
        <v>10105</v>
      </c>
      <c r="K49" s="12">
        <f t="shared" si="101"/>
        <v>189193</v>
      </c>
      <c r="L49" s="12">
        <f t="shared" si="101"/>
        <v>632</v>
      </c>
      <c r="M49" s="12">
        <f t="shared" si="101"/>
        <v>5232</v>
      </c>
      <c r="N49" s="12">
        <f t="shared" si="101"/>
        <v>159839</v>
      </c>
      <c r="O49" s="12">
        <f t="shared" si="101"/>
        <v>7464</v>
      </c>
      <c r="P49" s="12">
        <f t="shared" si="101"/>
        <v>167303</v>
      </c>
      <c r="Q49" s="12">
        <f t="shared" si="101"/>
        <v>621</v>
      </c>
      <c r="R49" s="12">
        <f t="shared" si="101"/>
        <v>9917</v>
      </c>
      <c r="S49" s="12">
        <f t="shared" si="101"/>
        <v>135415</v>
      </c>
      <c r="T49" s="12">
        <f t="shared" si="101"/>
        <v>8984</v>
      </c>
      <c r="U49" s="12">
        <f t="shared" si="101"/>
        <v>144399</v>
      </c>
      <c r="V49" s="12">
        <f t="shared" si="101"/>
        <v>511</v>
      </c>
      <c r="W49" s="12">
        <f t="shared" si="101"/>
        <v>4650</v>
      </c>
      <c r="X49" s="12">
        <f t="shared" si="101"/>
        <v>299037</v>
      </c>
      <c r="Y49" s="12">
        <f t="shared" si="101"/>
        <v>15673</v>
      </c>
      <c r="Z49" s="12">
        <f t="shared" si="101"/>
        <v>314710</v>
      </c>
      <c r="AA49" s="12">
        <f t="shared" si="101"/>
        <v>475</v>
      </c>
      <c r="AB49" s="12">
        <f t="shared" si="101"/>
        <v>5378</v>
      </c>
      <c r="AC49" s="12">
        <f t="shared" si="101"/>
        <v>241965</v>
      </c>
      <c r="AD49" s="12">
        <f t="shared" si="101"/>
        <v>7675</v>
      </c>
      <c r="AE49" s="12">
        <f t="shared" si="101"/>
        <v>249640</v>
      </c>
      <c r="AF49" s="12">
        <f t="shared" si="101"/>
        <v>418</v>
      </c>
      <c r="AG49" s="12">
        <f t="shared" si="101"/>
        <v>1996</v>
      </c>
      <c r="AH49" s="12">
        <f t="shared" si="101"/>
        <v>31525</v>
      </c>
      <c r="AI49" s="12">
        <f t="shared" si="101"/>
        <v>1385</v>
      </c>
      <c r="AJ49" s="12">
        <f t="shared" si="101"/>
        <v>32910</v>
      </c>
      <c r="AK49" s="12">
        <f t="shared" si="101"/>
        <v>286</v>
      </c>
      <c r="AL49" s="12">
        <f t="shared" si="101"/>
        <v>1038</v>
      </c>
      <c r="AM49" s="12">
        <f t="shared" si="101"/>
        <v>728165</v>
      </c>
      <c r="AN49" s="12">
        <f t="shared" si="101"/>
        <v>17230</v>
      </c>
      <c r="AO49" s="12">
        <f t="shared" si="101"/>
        <v>745395</v>
      </c>
      <c r="AP49" s="12">
        <f t="shared" si="101"/>
        <v>402</v>
      </c>
      <c r="AQ49" s="12">
        <f t="shared" si="101"/>
        <v>2223</v>
      </c>
      <c r="AR49" s="12">
        <f t="shared" si="101"/>
        <v>1029490</v>
      </c>
      <c r="AS49" s="12">
        <f t="shared" si="101"/>
        <v>17406</v>
      </c>
      <c r="AT49" s="12">
        <f t="shared" si="101"/>
        <v>1046896</v>
      </c>
      <c r="AU49" s="12">
        <f t="shared" si="101"/>
        <v>478</v>
      </c>
      <c r="AV49" s="12">
        <f t="shared" si="101"/>
        <v>75086</v>
      </c>
      <c r="AW49" s="12">
        <f t="shared" si="101"/>
        <v>386664</v>
      </c>
      <c r="AX49" s="12">
        <f t="shared" si="101"/>
        <v>14064</v>
      </c>
      <c r="AY49" s="12">
        <f t="shared" si="101"/>
        <v>400728</v>
      </c>
      <c r="AZ49" s="12">
        <f t="shared" si="101"/>
        <v>639</v>
      </c>
      <c r="BA49" s="12">
        <f t="shared" si="101"/>
        <v>3630</v>
      </c>
      <c r="BB49" s="12">
        <f t="shared" si="101"/>
        <v>126877</v>
      </c>
      <c r="BC49" s="12">
        <f t="shared" si="101"/>
        <v>3607</v>
      </c>
      <c r="BD49" s="12">
        <f t="shared" si="101"/>
        <v>130484</v>
      </c>
      <c r="BE49" s="12">
        <f t="shared" si="101"/>
        <v>394</v>
      </c>
      <c r="BF49" s="12">
        <f t="shared" si="101"/>
        <v>553</v>
      </c>
      <c r="BG49" s="12">
        <f t="shared" si="101"/>
        <v>15634</v>
      </c>
      <c r="BH49" s="12">
        <f t="shared" si="101"/>
        <v>975</v>
      </c>
      <c r="BI49" s="12">
        <f t="shared" si="101"/>
        <v>16609</v>
      </c>
      <c r="BJ49" s="12">
        <f t="shared" si="101"/>
        <v>124</v>
      </c>
      <c r="BK49" s="12">
        <f t="shared" si="101"/>
        <v>1516</v>
      </c>
      <c r="BL49" s="12">
        <f t="shared" si="101"/>
        <v>45242</v>
      </c>
      <c r="BM49" s="12">
        <f t="shared" si="101"/>
        <v>1713</v>
      </c>
      <c r="BN49" s="12">
        <f t="shared" si="101"/>
        <v>46955</v>
      </c>
      <c r="BO49" s="12">
        <f t="shared" si="101"/>
        <v>204</v>
      </c>
      <c r="BP49" s="12">
        <f t="shared" ref="BP49:CY49" si="102">SUM(BP9+BP13+BP15+BP18+BP22+BP26+BP32+BP36+BP39+BP44+BP48)</f>
        <v>2064</v>
      </c>
      <c r="BQ49" s="12">
        <f t="shared" si="102"/>
        <v>91070</v>
      </c>
      <c r="BR49" s="12">
        <f t="shared" si="102"/>
        <v>10280</v>
      </c>
      <c r="BS49" s="12">
        <f t="shared" si="102"/>
        <v>101350</v>
      </c>
      <c r="BT49" s="12">
        <f t="shared" si="102"/>
        <v>387</v>
      </c>
      <c r="BU49" s="12">
        <f t="shared" si="102"/>
        <v>10281</v>
      </c>
      <c r="BV49" s="12">
        <f t="shared" si="102"/>
        <v>161657</v>
      </c>
      <c r="BW49" s="12">
        <f t="shared" si="102"/>
        <v>8079</v>
      </c>
      <c r="BX49" s="12">
        <f t="shared" si="102"/>
        <v>169736</v>
      </c>
      <c r="BY49" s="12">
        <f t="shared" si="102"/>
        <v>556</v>
      </c>
      <c r="BZ49" s="12">
        <f t="shared" si="102"/>
        <v>6340</v>
      </c>
      <c r="CA49" s="12">
        <f t="shared" si="102"/>
        <v>525374</v>
      </c>
      <c r="CB49" s="12">
        <f t="shared" si="102"/>
        <v>21018</v>
      </c>
      <c r="CC49" s="12">
        <f t="shared" si="102"/>
        <v>546392</v>
      </c>
      <c r="CD49" s="12">
        <f t="shared" si="102"/>
        <v>668</v>
      </c>
      <c r="CE49" s="12">
        <f t="shared" si="102"/>
        <v>1905</v>
      </c>
      <c r="CF49" s="12">
        <f t="shared" si="102"/>
        <v>132925</v>
      </c>
      <c r="CG49" s="12">
        <f t="shared" si="102"/>
        <v>6791</v>
      </c>
      <c r="CH49" s="12">
        <f t="shared" si="102"/>
        <v>139716</v>
      </c>
      <c r="CI49" s="12">
        <f t="shared" si="102"/>
        <v>450</v>
      </c>
      <c r="CJ49" s="12">
        <f t="shared" si="102"/>
        <v>3810</v>
      </c>
      <c r="CK49" s="12">
        <f t="shared" si="102"/>
        <v>87659</v>
      </c>
      <c r="CL49" s="12">
        <f t="shared" si="102"/>
        <v>4202</v>
      </c>
      <c r="CM49" s="12">
        <f t="shared" si="102"/>
        <v>91861</v>
      </c>
      <c r="CN49" s="12">
        <f t="shared" si="102"/>
        <v>498</v>
      </c>
      <c r="CO49" s="12">
        <f t="shared" si="102"/>
        <v>128271</v>
      </c>
      <c r="CP49" s="12">
        <f t="shared" si="102"/>
        <v>3268004</v>
      </c>
      <c r="CQ49" s="12">
        <f t="shared" si="102"/>
        <v>55053</v>
      </c>
      <c r="CR49" s="12">
        <f t="shared" si="102"/>
        <v>3323057</v>
      </c>
      <c r="CS49" s="12">
        <f t="shared" si="102"/>
        <v>652</v>
      </c>
      <c r="CT49" s="12">
        <f t="shared" ref="CT49" si="103">SUM(CT9+CT13+CT15+CT18+CT22+CT26+CT32+CT36+CT39+CT44+CT48)</f>
        <v>765355</v>
      </c>
      <c r="CU49" s="12">
        <f t="shared" ref="CU49" si="104">SUM(CU9+CU13+CU15+CU18+CU22+CU26+CU32+CU36+CU39+CU44+CU48)</f>
        <v>23386868</v>
      </c>
      <c r="CV49" s="12">
        <f t="shared" ref="CV49" si="105">SUM(CV9+CV13+CV15+CV18+CV22+CV26+CV32+CV36+CV39+CV44+CV48)</f>
        <v>249124</v>
      </c>
      <c r="CW49" s="12">
        <f t="shared" ref="CW49" si="106">SUM(CW9+CW13+CW15+CW18+CW22+CW26+CW32+CW36+CW39+CW44+CW48)</f>
        <v>23635992</v>
      </c>
      <c r="CX49" s="12">
        <f t="shared" ref="CX49" si="107">SUM(CX9+CX13+CX15+CX18+CX22+CX26+CX32+CX36+CX39+CX44+CX48)</f>
        <v>9004</v>
      </c>
      <c r="CY49" s="12">
        <f t="shared" si="102"/>
        <v>726</v>
      </c>
    </row>
  </sheetData>
  <mergeCells count="21">
    <mergeCell ref="BK2:BO2"/>
    <mergeCell ref="BP2:BT2"/>
    <mergeCell ref="BU2:BY2"/>
    <mergeCell ref="BZ2:CD2"/>
    <mergeCell ref="CE2:CI2"/>
    <mergeCell ref="A1:F1"/>
    <mergeCell ref="CT2:CX2"/>
    <mergeCell ref="CO2:CS2"/>
    <mergeCell ref="C2:G2"/>
    <mergeCell ref="H2:L2"/>
    <mergeCell ref="M2:Q2"/>
    <mergeCell ref="R2:V2"/>
    <mergeCell ref="AB2:AF2"/>
    <mergeCell ref="CJ2:CN2"/>
    <mergeCell ref="AV2:AY2"/>
    <mergeCell ref="AG2:AK2"/>
    <mergeCell ref="AL2:AP2"/>
    <mergeCell ref="AQ2:AU2"/>
    <mergeCell ref="BA2:BE2"/>
    <mergeCell ref="W2:Z2"/>
    <mergeCell ref="BF2:B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opLeftCell="L1" workbookViewId="0">
      <pane ySplit="3" topLeftCell="A28" activePane="bottomLeft" state="frozen"/>
      <selection pane="bottomLeft" activeCell="R36" sqref="R36"/>
    </sheetView>
  </sheetViews>
  <sheetFormatPr defaultRowHeight="15" x14ac:dyDescent="0.25"/>
  <cols>
    <col min="1" max="1" width="16" customWidth="1"/>
    <col min="2" max="2" width="25.5703125" customWidth="1"/>
    <col min="3" max="3" width="13.28515625" customWidth="1"/>
    <col min="4" max="4" width="11.42578125" customWidth="1"/>
    <col min="5" max="20" width="13.28515625" customWidth="1"/>
    <col min="21" max="21" width="9.140625" style="24"/>
  </cols>
  <sheetData>
    <row r="1" spans="1:21" ht="26.25" x14ac:dyDescent="0.4">
      <c r="A1" s="40" t="s">
        <v>87</v>
      </c>
      <c r="B1" s="41"/>
      <c r="C1" s="41"/>
      <c r="D1" s="41"/>
      <c r="E1" s="41"/>
      <c r="F1" s="41"/>
      <c r="G1" s="41"/>
    </row>
    <row r="2" spans="1:21" x14ac:dyDescent="0.25">
      <c r="A2" s="16"/>
      <c r="B2" s="6"/>
      <c r="C2" s="33" t="s">
        <v>76</v>
      </c>
      <c r="D2" s="35"/>
      <c r="E2" s="36" t="s">
        <v>77</v>
      </c>
      <c r="F2" s="37"/>
      <c r="G2" s="33" t="s">
        <v>78</v>
      </c>
      <c r="H2" s="34"/>
      <c r="I2" s="36" t="s">
        <v>79</v>
      </c>
      <c r="J2" s="37"/>
      <c r="K2" s="39" t="s">
        <v>80</v>
      </c>
      <c r="L2" s="39"/>
      <c r="M2" s="36" t="s">
        <v>81</v>
      </c>
      <c r="N2" s="37"/>
      <c r="O2" s="33" t="s">
        <v>82</v>
      </c>
      <c r="P2" s="34"/>
      <c r="Q2" s="36" t="s">
        <v>16</v>
      </c>
      <c r="R2" s="37"/>
      <c r="S2" s="33" t="s">
        <v>74</v>
      </c>
      <c r="T2" s="34"/>
      <c r="U2" s="25" t="s">
        <v>88</v>
      </c>
    </row>
    <row r="3" spans="1:21" s="1" customFormat="1" ht="48.75" customHeight="1" x14ac:dyDescent="0.25">
      <c r="A3" s="15" t="s">
        <v>22</v>
      </c>
      <c r="B3" s="7" t="s">
        <v>21</v>
      </c>
      <c r="C3" s="14" t="s">
        <v>83</v>
      </c>
      <c r="D3" s="14" t="s">
        <v>75</v>
      </c>
      <c r="E3" s="8" t="s">
        <v>83</v>
      </c>
      <c r="F3" s="8" t="s">
        <v>75</v>
      </c>
      <c r="G3" s="14" t="s">
        <v>83</v>
      </c>
      <c r="H3" s="14" t="s">
        <v>75</v>
      </c>
      <c r="I3" s="8" t="s">
        <v>83</v>
      </c>
      <c r="J3" s="8" t="s">
        <v>75</v>
      </c>
      <c r="K3" s="14" t="s">
        <v>83</v>
      </c>
      <c r="L3" s="14" t="s">
        <v>75</v>
      </c>
      <c r="M3" s="8" t="s">
        <v>83</v>
      </c>
      <c r="N3" s="8" t="s">
        <v>75</v>
      </c>
      <c r="O3" s="14" t="s">
        <v>83</v>
      </c>
      <c r="P3" s="14" t="s">
        <v>75</v>
      </c>
      <c r="Q3" s="8" t="s">
        <v>83</v>
      </c>
      <c r="R3" s="8" t="s">
        <v>75</v>
      </c>
      <c r="S3" s="14" t="s">
        <v>83</v>
      </c>
      <c r="T3" s="14" t="s">
        <v>75</v>
      </c>
      <c r="U3" s="26"/>
    </row>
    <row r="4" spans="1:21" x14ac:dyDescent="0.25">
      <c r="A4" s="5" t="s">
        <v>54</v>
      </c>
      <c r="B4" s="2" t="s">
        <v>23</v>
      </c>
      <c r="C4" s="5">
        <v>0</v>
      </c>
      <c r="D4" s="5">
        <v>0</v>
      </c>
      <c r="E4" s="5">
        <v>24058</v>
      </c>
      <c r="F4" s="5">
        <v>20</v>
      </c>
      <c r="G4" s="5">
        <v>474</v>
      </c>
      <c r="H4" s="5">
        <v>19</v>
      </c>
      <c r="I4" s="5">
        <v>233</v>
      </c>
      <c r="J4" s="5">
        <v>18</v>
      </c>
      <c r="K4" s="5">
        <v>107</v>
      </c>
      <c r="L4" s="5">
        <v>16</v>
      </c>
      <c r="M4" s="5">
        <v>43</v>
      </c>
      <c r="N4" s="5">
        <v>11</v>
      </c>
      <c r="O4" s="5">
        <v>684</v>
      </c>
      <c r="P4" s="5">
        <v>10</v>
      </c>
      <c r="Q4" s="5">
        <v>11</v>
      </c>
      <c r="R4" s="5">
        <v>1650</v>
      </c>
      <c r="S4" s="5">
        <f t="shared" ref="S4:S47" si="0">C4+E4+G4+I4+K4+M4+O4+Q4</f>
        <v>25610</v>
      </c>
      <c r="T4" s="5">
        <f>SUM(R4,P4,D4,L4,J4,H4,F4,)</f>
        <v>1733</v>
      </c>
      <c r="U4" s="27">
        <v>22</v>
      </c>
    </row>
    <row r="5" spans="1:21" x14ac:dyDescent="0.25">
      <c r="A5" s="5" t="s">
        <v>54</v>
      </c>
      <c r="B5" s="2" t="s">
        <v>24</v>
      </c>
      <c r="C5" s="5">
        <v>0</v>
      </c>
      <c r="D5" s="5">
        <v>0</v>
      </c>
      <c r="E5" s="5">
        <v>1038</v>
      </c>
      <c r="F5" s="5">
        <v>13</v>
      </c>
      <c r="G5" s="5">
        <v>162</v>
      </c>
      <c r="H5" s="5">
        <v>10</v>
      </c>
      <c r="I5" s="5">
        <v>96</v>
      </c>
      <c r="J5" s="5">
        <v>11</v>
      </c>
      <c r="K5" s="5">
        <v>34</v>
      </c>
      <c r="L5" s="5">
        <v>7</v>
      </c>
      <c r="M5" s="5">
        <v>6</v>
      </c>
      <c r="N5" s="5">
        <v>3</v>
      </c>
      <c r="O5" s="5">
        <v>295</v>
      </c>
      <c r="P5" s="5">
        <v>5</v>
      </c>
      <c r="Q5" s="5">
        <v>7</v>
      </c>
      <c r="R5" s="5">
        <v>792</v>
      </c>
      <c r="S5" s="5">
        <f t="shared" si="0"/>
        <v>1638</v>
      </c>
      <c r="T5" s="5">
        <f t="shared" ref="T5:T48" si="1">SUM(R5,P5,D5,L5,J5,H5,F5,)</f>
        <v>838</v>
      </c>
      <c r="U5" s="27">
        <v>13</v>
      </c>
    </row>
    <row r="6" spans="1:21" x14ac:dyDescent="0.25">
      <c r="A6" s="5" t="s">
        <v>54</v>
      </c>
      <c r="B6" s="2" t="s">
        <v>25</v>
      </c>
      <c r="C6" s="5">
        <v>0</v>
      </c>
      <c r="D6" s="5">
        <v>0</v>
      </c>
      <c r="E6" s="5">
        <v>397</v>
      </c>
      <c r="F6" s="5">
        <v>10</v>
      </c>
      <c r="G6" s="5">
        <v>296</v>
      </c>
      <c r="H6" s="5">
        <v>10</v>
      </c>
      <c r="I6" s="5">
        <v>60</v>
      </c>
      <c r="J6" s="5">
        <v>10</v>
      </c>
      <c r="K6" s="5">
        <v>24</v>
      </c>
      <c r="L6" s="5">
        <v>6</v>
      </c>
      <c r="M6" s="5">
        <v>28</v>
      </c>
      <c r="N6" s="5">
        <v>6</v>
      </c>
      <c r="O6" s="5">
        <v>247</v>
      </c>
      <c r="P6" s="5">
        <v>6</v>
      </c>
      <c r="Q6" s="5">
        <v>5</v>
      </c>
      <c r="R6" s="5">
        <v>1391</v>
      </c>
      <c r="S6" s="5">
        <f t="shared" si="0"/>
        <v>1057</v>
      </c>
      <c r="T6" s="5">
        <f t="shared" si="1"/>
        <v>1433</v>
      </c>
      <c r="U6" s="27">
        <v>13</v>
      </c>
    </row>
    <row r="7" spans="1:21" x14ac:dyDescent="0.25">
      <c r="A7" s="5" t="s">
        <v>54</v>
      </c>
      <c r="B7" s="2" t="s">
        <v>26</v>
      </c>
      <c r="C7" s="5">
        <v>0</v>
      </c>
      <c r="D7" s="5">
        <v>0</v>
      </c>
      <c r="E7" s="5">
        <v>1293</v>
      </c>
      <c r="F7" s="5">
        <v>16</v>
      </c>
      <c r="G7" s="5">
        <v>356</v>
      </c>
      <c r="H7" s="5">
        <v>8</v>
      </c>
      <c r="I7" s="5">
        <v>156</v>
      </c>
      <c r="J7" s="5">
        <v>11</v>
      </c>
      <c r="K7" s="5">
        <v>38</v>
      </c>
      <c r="L7" s="5">
        <v>10</v>
      </c>
      <c r="M7" s="5">
        <v>96</v>
      </c>
      <c r="N7" s="5">
        <v>10</v>
      </c>
      <c r="O7" s="5">
        <v>677</v>
      </c>
      <c r="P7" s="5">
        <v>10</v>
      </c>
      <c r="Q7" s="5">
        <v>4</v>
      </c>
      <c r="R7" s="5">
        <v>572</v>
      </c>
      <c r="S7" s="5">
        <f t="shared" si="0"/>
        <v>2620</v>
      </c>
      <c r="T7" s="5">
        <f t="shared" si="1"/>
        <v>627</v>
      </c>
      <c r="U7" s="27">
        <v>18</v>
      </c>
    </row>
    <row r="8" spans="1:21" ht="15.75" x14ac:dyDescent="0.25">
      <c r="A8" s="5" t="s">
        <v>54</v>
      </c>
      <c r="B8" s="3" t="s">
        <v>27</v>
      </c>
      <c r="C8" s="5">
        <v>0</v>
      </c>
      <c r="D8" s="5">
        <v>0</v>
      </c>
      <c r="E8" s="5">
        <v>1364</v>
      </c>
      <c r="F8" s="5">
        <v>3</v>
      </c>
      <c r="G8" s="5">
        <v>10</v>
      </c>
      <c r="H8" s="5">
        <v>3</v>
      </c>
      <c r="I8" s="5">
        <v>65</v>
      </c>
      <c r="J8" s="5">
        <v>2</v>
      </c>
      <c r="K8" s="5">
        <v>38</v>
      </c>
      <c r="L8" s="5">
        <v>3</v>
      </c>
      <c r="M8" s="5">
        <v>0</v>
      </c>
      <c r="N8" s="5">
        <v>0</v>
      </c>
      <c r="O8" s="5">
        <v>315</v>
      </c>
      <c r="P8" s="5">
        <v>4</v>
      </c>
      <c r="Q8" s="5">
        <v>1</v>
      </c>
      <c r="R8" s="5">
        <v>305</v>
      </c>
      <c r="S8" s="5">
        <f t="shared" si="0"/>
        <v>1793</v>
      </c>
      <c r="T8" s="5">
        <f t="shared" si="1"/>
        <v>320</v>
      </c>
      <c r="U8" s="28">
        <v>4</v>
      </c>
    </row>
    <row r="9" spans="1:21" s="9" customFormat="1" x14ac:dyDescent="0.25">
      <c r="A9" s="10" t="s">
        <v>70</v>
      </c>
      <c r="B9" s="11"/>
      <c r="C9" s="10">
        <f>SUM(C4:C8)</f>
        <v>0</v>
      </c>
      <c r="D9" s="10">
        <f t="shared" ref="D9:S9" si="2">SUM(D4:D8)</f>
        <v>0</v>
      </c>
      <c r="E9" s="10">
        <f t="shared" si="2"/>
        <v>28150</v>
      </c>
      <c r="F9" s="10">
        <f t="shared" si="2"/>
        <v>62</v>
      </c>
      <c r="G9" s="10">
        <f t="shared" si="2"/>
        <v>1298</v>
      </c>
      <c r="H9" s="10">
        <f t="shared" si="2"/>
        <v>50</v>
      </c>
      <c r="I9" s="10">
        <f t="shared" si="2"/>
        <v>610</v>
      </c>
      <c r="J9" s="10">
        <f t="shared" si="2"/>
        <v>52</v>
      </c>
      <c r="K9" s="10">
        <f t="shared" si="2"/>
        <v>241</v>
      </c>
      <c r="L9" s="10">
        <f t="shared" si="2"/>
        <v>42</v>
      </c>
      <c r="M9" s="10">
        <f t="shared" si="2"/>
        <v>173</v>
      </c>
      <c r="N9" s="10">
        <f t="shared" si="2"/>
        <v>30</v>
      </c>
      <c r="O9" s="10">
        <f t="shared" si="2"/>
        <v>2218</v>
      </c>
      <c r="P9" s="10">
        <f t="shared" si="2"/>
        <v>35</v>
      </c>
      <c r="Q9" s="10">
        <f t="shared" si="2"/>
        <v>28</v>
      </c>
      <c r="R9" s="10">
        <f t="shared" si="2"/>
        <v>4710</v>
      </c>
      <c r="S9" s="10">
        <f t="shared" si="2"/>
        <v>32718</v>
      </c>
      <c r="T9" s="31">
        <f t="shared" si="1"/>
        <v>4951</v>
      </c>
      <c r="U9" s="29">
        <f>SUM(U4:U8)</f>
        <v>70</v>
      </c>
    </row>
    <row r="10" spans="1:21" x14ac:dyDescent="0.25">
      <c r="A10" s="5" t="s">
        <v>55</v>
      </c>
      <c r="B10" s="2" t="s">
        <v>28</v>
      </c>
      <c r="C10" s="5">
        <v>133</v>
      </c>
      <c r="D10" s="5">
        <v>17</v>
      </c>
      <c r="E10" s="5">
        <v>21575</v>
      </c>
      <c r="F10" s="5">
        <v>40</v>
      </c>
      <c r="G10" s="5">
        <v>2137</v>
      </c>
      <c r="H10" s="5">
        <v>44</v>
      </c>
      <c r="I10" s="5">
        <v>375</v>
      </c>
      <c r="J10" s="5">
        <v>39</v>
      </c>
      <c r="K10" s="5">
        <v>327</v>
      </c>
      <c r="L10" s="5">
        <v>35</v>
      </c>
      <c r="M10" s="5">
        <v>124</v>
      </c>
      <c r="N10" s="5">
        <v>23</v>
      </c>
      <c r="O10" s="5">
        <v>23553</v>
      </c>
      <c r="P10" s="5">
        <v>21</v>
      </c>
      <c r="Q10" s="5">
        <v>534</v>
      </c>
      <c r="R10" s="5">
        <v>12</v>
      </c>
      <c r="S10" s="5">
        <f t="shared" si="0"/>
        <v>48758</v>
      </c>
      <c r="T10" s="5">
        <f t="shared" si="1"/>
        <v>208</v>
      </c>
      <c r="U10" s="28">
        <v>44</v>
      </c>
    </row>
    <row r="11" spans="1:21" x14ac:dyDescent="0.25">
      <c r="A11" s="5" t="s">
        <v>55</v>
      </c>
      <c r="B11" s="2" t="s">
        <v>29</v>
      </c>
      <c r="C11" s="5">
        <v>45</v>
      </c>
      <c r="D11" s="5">
        <v>6</v>
      </c>
      <c r="E11" s="5">
        <v>4778</v>
      </c>
      <c r="F11" s="5">
        <v>16</v>
      </c>
      <c r="G11" s="5">
        <v>676</v>
      </c>
      <c r="H11" s="5">
        <v>16</v>
      </c>
      <c r="I11" s="5">
        <v>118</v>
      </c>
      <c r="J11" s="5">
        <v>14</v>
      </c>
      <c r="K11" s="5">
        <v>42</v>
      </c>
      <c r="L11" s="5">
        <v>9</v>
      </c>
      <c r="M11" s="5">
        <v>17</v>
      </c>
      <c r="N11" s="5">
        <v>9</v>
      </c>
      <c r="O11" s="5">
        <v>95</v>
      </c>
      <c r="P11" s="5">
        <v>3</v>
      </c>
      <c r="Q11" s="5">
        <v>105</v>
      </c>
      <c r="R11" s="5">
        <v>5</v>
      </c>
      <c r="S11" s="5">
        <f t="shared" si="0"/>
        <v>5876</v>
      </c>
      <c r="T11" s="5">
        <f t="shared" si="1"/>
        <v>69</v>
      </c>
      <c r="U11" s="28">
        <v>18</v>
      </c>
    </row>
    <row r="12" spans="1:21" x14ac:dyDescent="0.25">
      <c r="A12" s="5" t="s">
        <v>55</v>
      </c>
      <c r="B12" s="2" t="s">
        <v>30</v>
      </c>
      <c r="C12" s="5">
        <v>5</v>
      </c>
      <c r="D12" s="5">
        <v>1</v>
      </c>
      <c r="E12" s="5">
        <v>8</v>
      </c>
      <c r="F12" s="5">
        <v>1</v>
      </c>
      <c r="G12" s="5">
        <v>7</v>
      </c>
      <c r="H12" s="5">
        <v>1</v>
      </c>
      <c r="I12" s="5">
        <v>0</v>
      </c>
      <c r="J12" s="5">
        <v>0</v>
      </c>
      <c r="K12" s="5">
        <v>3</v>
      </c>
      <c r="L12" s="5">
        <v>1</v>
      </c>
      <c r="M12" s="5">
        <v>12</v>
      </c>
      <c r="N12" s="5">
        <v>1</v>
      </c>
      <c r="O12" s="5">
        <v>12</v>
      </c>
      <c r="P12" s="5">
        <v>1</v>
      </c>
      <c r="Q12" s="5">
        <v>0</v>
      </c>
      <c r="R12" s="5">
        <v>0</v>
      </c>
      <c r="S12" s="5">
        <f t="shared" si="0"/>
        <v>47</v>
      </c>
      <c r="T12" s="5">
        <f t="shared" si="1"/>
        <v>5</v>
      </c>
      <c r="U12" s="28">
        <v>1</v>
      </c>
    </row>
    <row r="13" spans="1:21" s="9" customFormat="1" x14ac:dyDescent="0.25">
      <c r="A13" s="10" t="s">
        <v>71</v>
      </c>
      <c r="B13" s="11"/>
      <c r="C13" s="10">
        <f>SUM(C10:C12)</f>
        <v>183</v>
      </c>
      <c r="D13" s="10">
        <f t="shared" ref="D13:S13" si="3">SUM(D10:D12)</f>
        <v>24</v>
      </c>
      <c r="E13" s="10">
        <f t="shared" si="3"/>
        <v>26361</v>
      </c>
      <c r="F13" s="10">
        <f t="shared" si="3"/>
        <v>57</v>
      </c>
      <c r="G13" s="10">
        <f t="shared" si="3"/>
        <v>2820</v>
      </c>
      <c r="H13" s="10">
        <f t="shared" si="3"/>
        <v>61</v>
      </c>
      <c r="I13" s="10">
        <f t="shared" si="3"/>
        <v>493</v>
      </c>
      <c r="J13" s="10">
        <f t="shared" si="3"/>
        <v>53</v>
      </c>
      <c r="K13" s="10">
        <f t="shared" si="3"/>
        <v>372</v>
      </c>
      <c r="L13" s="10">
        <f t="shared" si="3"/>
        <v>45</v>
      </c>
      <c r="M13" s="10">
        <f t="shared" si="3"/>
        <v>153</v>
      </c>
      <c r="N13" s="10">
        <f t="shared" si="3"/>
        <v>33</v>
      </c>
      <c r="O13" s="10">
        <f t="shared" si="3"/>
        <v>23660</v>
      </c>
      <c r="P13" s="10">
        <f t="shared" si="3"/>
        <v>25</v>
      </c>
      <c r="Q13" s="10">
        <f t="shared" si="3"/>
        <v>639</v>
      </c>
      <c r="R13" s="10">
        <f t="shared" si="3"/>
        <v>17</v>
      </c>
      <c r="S13" s="10">
        <f t="shared" si="3"/>
        <v>54681</v>
      </c>
      <c r="T13" s="31">
        <f t="shared" si="1"/>
        <v>282</v>
      </c>
      <c r="U13" s="25">
        <f>SUM(U10:U12)</f>
        <v>63</v>
      </c>
    </row>
    <row r="14" spans="1:21" x14ac:dyDescent="0.25">
      <c r="A14" s="5" t="s">
        <v>56</v>
      </c>
      <c r="B14" s="2" t="s">
        <v>31</v>
      </c>
      <c r="C14" s="5">
        <v>208</v>
      </c>
      <c r="D14" s="5">
        <v>33</v>
      </c>
      <c r="E14" s="5">
        <v>43682</v>
      </c>
      <c r="F14" s="5">
        <v>60</v>
      </c>
      <c r="G14" s="5">
        <v>4703</v>
      </c>
      <c r="H14" s="5">
        <v>73</v>
      </c>
      <c r="I14" s="5">
        <v>849</v>
      </c>
      <c r="J14" s="5">
        <v>61</v>
      </c>
      <c r="K14" s="5">
        <v>386</v>
      </c>
      <c r="L14" s="5">
        <v>59</v>
      </c>
      <c r="M14" s="5">
        <v>205</v>
      </c>
      <c r="N14" s="5">
        <v>39</v>
      </c>
      <c r="O14" s="5">
        <v>1877</v>
      </c>
      <c r="P14" s="5">
        <v>40</v>
      </c>
      <c r="Q14" s="5">
        <v>466</v>
      </c>
      <c r="R14" s="5">
        <v>21</v>
      </c>
      <c r="S14" s="5">
        <f t="shared" si="0"/>
        <v>52376</v>
      </c>
      <c r="T14" s="5">
        <f t="shared" si="1"/>
        <v>347</v>
      </c>
      <c r="U14" s="28">
        <v>89</v>
      </c>
    </row>
    <row r="15" spans="1:21" s="9" customFormat="1" x14ac:dyDescent="0.25">
      <c r="A15" s="10" t="s">
        <v>72</v>
      </c>
      <c r="B15" s="11"/>
      <c r="C15" s="10">
        <f>SUM(C14)</f>
        <v>208</v>
      </c>
      <c r="D15" s="10">
        <f t="shared" ref="D15:S15" si="4">SUM(D14)</f>
        <v>33</v>
      </c>
      <c r="E15" s="10">
        <f t="shared" si="4"/>
        <v>43682</v>
      </c>
      <c r="F15" s="10">
        <f t="shared" si="4"/>
        <v>60</v>
      </c>
      <c r="G15" s="10">
        <f t="shared" si="4"/>
        <v>4703</v>
      </c>
      <c r="H15" s="10">
        <f t="shared" si="4"/>
        <v>73</v>
      </c>
      <c r="I15" s="10">
        <f t="shared" si="4"/>
        <v>849</v>
      </c>
      <c r="J15" s="10">
        <f t="shared" si="4"/>
        <v>61</v>
      </c>
      <c r="K15" s="10">
        <f t="shared" si="4"/>
        <v>386</v>
      </c>
      <c r="L15" s="10">
        <f t="shared" si="4"/>
        <v>59</v>
      </c>
      <c r="M15" s="10">
        <f t="shared" si="4"/>
        <v>205</v>
      </c>
      <c r="N15" s="10">
        <f t="shared" si="4"/>
        <v>39</v>
      </c>
      <c r="O15" s="10">
        <f t="shared" si="4"/>
        <v>1877</v>
      </c>
      <c r="P15" s="10">
        <f t="shared" si="4"/>
        <v>40</v>
      </c>
      <c r="Q15" s="10">
        <f t="shared" si="4"/>
        <v>466</v>
      </c>
      <c r="R15" s="10">
        <f t="shared" si="4"/>
        <v>21</v>
      </c>
      <c r="S15" s="10">
        <f t="shared" si="4"/>
        <v>52376</v>
      </c>
      <c r="T15" s="31">
        <f t="shared" si="1"/>
        <v>347</v>
      </c>
      <c r="U15" s="30">
        <f>SUM(U14)</f>
        <v>89</v>
      </c>
    </row>
    <row r="16" spans="1:21" x14ac:dyDescent="0.25">
      <c r="A16" s="5" t="s">
        <v>57</v>
      </c>
      <c r="B16" s="2" t="s">
        <v>32</v>
      </c>
      <c r="C16" s="5">
        <v>46</v>
      </c>
      <c r="D16" s="5">
        <v>18</v>
      </c>
      <c r="E16" s="5">
        <v>205</v>
      </c>
      <c r="F16" s="5">
        <v>33</v>
      </c>
      <c r="G16" s="5">
        <v>3750</v>
      </c>
      <c r="H16" s="5">
        <v>42</v>
      </c>
      <c r="I16" s="5">
        <v>283</v>
      </c>
      <c r="J16" s="5">
        <v>35</v>
      </c>
      <c r="K16" s="5">
        <v>116</v>
      </c>
      <c r="L16" s="5">
        <v>19</v>
      </c>
      <c r="M16" s="5">
        <v>121</v>
      </c>
      <c r="N16" s="5">
        <v>29</v>
      </c>
      <c r="O16" s="5">
        <v>0</v>
      </c>
      <c r="P16" s="5">
        <v>0</v>
      </c>
      <c r="Q16" s="5">
        <v>80</v>
      </c>
      <c r="R16" s="5">
        <v>9</v>
      </c>
      <c r="S16" s="5">
        <f t="shared" si="0"/>
        <v>4601</v>
      </c>
      <c r="T16" s="5">
        <f t="shared" si="1"/>
        <v>156</v>
      </c>
      <c r="U16" s="28">
        <v>44</v>
      </c>
    </row>
    <row r="17" spans="1:21" x14ac:dyDescent="0.25">
      <c r="A17" s="5" t="s">
        <v>57</v>
      </c>
      <c r="B17" s="2" t="s">
        <v>33</v>
      </c>
      <c r="C17" s="5">
        <v>32</v>
      </c>
      <c r="D17" s="5">
        <v>10</v>
      </c>
      <c r="E17" s="5">
        <v>84</v>
      </c>
      <c r="F17" s="5">
        <v>20</v>
      </c>
      <c r="G17" s="5">
        <v>1409</v>
      </c>
      <c r="H17" s="5">
        <v>22</v>
      </c>
      <c r="I17" s="5">
        <v>85</v>
      </c>
      <c r="J17" s="5">
        <v>16</v>
      </c>
      <c r="K17" s="5">
        <v>111</v>
      </c>
      <c r="L17" s="5">
        <v>15</v>
      </c>
      <c r="M17" s="5">
        <v>264</v>
      </c>
      <c r="N17" s="5">
        <v>18</v>
      </c>
      <c r="O17" s="5">
        <v>0</v>
      </c>
      <c r="P17" s="5">
        <v>0</v>
      </c>
      <c r="Q17" s="5">
        <v>109</v>
      </c>
      <c r="R17" s="5">
        <v>4</v>
      </c>
      <c r="S17" s="5">
        <f t="shared" si="0"/>
        <v>2094</v>
      </c>
      <c r="T17" s="5">
        <f t="shared" si="1"/>
        <v>87</v>
      </c>
      <c r="U17" s="28">
        <v>24</v>
      </c>
    </row>
    <row r="18" spans="1:21" s="9" customFormat="1" x14ac:dyDescent="0.25">
      <c r="A18" s="10" t="s">
        <v>69</v>
      </c>
      <c r="B18" s="11"/>
      <c r="C18" s="10">
        <f>SUM(C16:C17)</f>
        <v>78</v>
      </c>
      <c r="D18" s="10">
        <f t="shared" ref="D18:S18" si="5">SUM(D16:D17)</f>
        <v>28</v>
      </c>
      <c r="E18" s="10">
        <f t="shared" si="5"/>
        <v>289</v>
      </c>
      <c r="F18" s="10">
        <f t="shared" si="5"/>
        <v>53</v>
      </c>
      <c r="G18" s="10">
        <f t="shared" si="5"/>
        <v>5159</v>
      </c>
      <c r="H18" s="10">
        <f t="shared" si="5"/>
        <v>64</v>
      </c>
      <c r="I18" s="10">
        <f t="shared" si="5"/>
        <v>368</v>
      </c>
      <c r="J18" s="10">
        <f t="shared" si="5"/>
        <v>51</v>
      </c>
      <c r="K18" s="10">
        <f t="shared" si="5"/>
        <v>227</v>
      </c>
      <c r="L18" s="10">
        <f t="shared" si="5"/>
        <v>34</v>
      </c>
      <c r="M18" s="10">
        <f t="shared" si="5"/>
        <v>385</v>
      </c>
      <c r="N18" s="10">
        <f t="shared" si="5"/>
        <v>47</v>
      </c>
      <c r="O18" s="10">
        <f t="shared" si="5"/>
        <v>0</v>
      </c>
      <c r="P18" s="10">
        <f t="shared" si="5"/>
        <v>0</v>
      </c>
      <c r="Q18" s="10">
        <f t="shared" si="5"/>
        <v>189</v>
      </c>
      <c r="R18" s="10">
        <f t="shared" si="5"/>
        <v>13</v>
      </c>
      <c r="S18" s="10">
        <f t="shared" si="5"/>
        <v>6695</v>
      </c>
      <c r="T18" s="31">
        <f t="shared" si="1"/>
        <v>243</v>
      </c>
      <c r="U18" s="25">
        <f>SUM(U16,U17)</f>
        <v>68</v>
      </c>
    </row>
    <row r="19" spans="1:21" x14ac:dyDescent="0.25">
      <c r="A19" s="5" t="s">
        <v>58</v>
      </c>
      <c r="B19" s="2" t="s">
        <v>34</v>
      </c>
      <c r="C19" s="5">
        <v>0</v>
      </c>
      <c r="D19" s="5">
        <v>0</v>
      </c>
      <c r="E19" s="5">
        <v>3</v>
      </c>
      <c r="F19" s="5">
        <v>1</v>
      </c>
      <c r="G19" s="5">
        <v>48</v>
      </c>
      <c r="H19" s="5">
        <v>3</v>
      </c>
      <c r="I19" s="5">
        <v>8</v>
      </c>
      <c r="J19" s="5">
        <v>2</v>
      </c>
      <c r="K19" s="5">
        <v>45</v>
      </c>
      <c r="L19" s="5">
        <v>3</v>
      </c>
      <c r="M19" s="5">
        <v>1</v>
      </c>
      <c r="N19" s="5">
        <v>1</v>
      </c>
      <c r="O19" s="5">
        <v>0</v>
      </c>
      <c r="P19" s="5">
        <v>0</v>
      </c>
      <c r="Q19" s="5">
        <v>4</v>
      </c>
      <c r="R19" s="5">
        <v>3</v>
      </c>
      <c r="S19" s="5">
        <f t="shared" si="0"/>
        <v>109</v>
      </c>
      <c r="T19" s="5">
        <f t="shared" si="1"/>
        <v>12</v>
      </c>
      <c r="U19" s="28">
        <v>3</v>
      </c>
    </row>
    <row r="20" spans="1:21" x14ac:dyDescent="0.25">
      <c r="A20" s="5" t="s">
        <v>58</v>
      </c>
      <c r="B20" s="2" t="s">
        <v>35</v>
      </c>
      <c r="C20" s="5">
        <v>0</v>
      </c>
      <c r="D20" s="5">
        <v>0</v>
      </c>
      <c r="E20" s="5">
        <v>262</v>
      </c>
      <c r="F20" s="5">
        <v>12</v>
      </c>
      <c r="G20" s="5">
        <v>414</v>
      </c>
      <c r="H20" s="5">
        <v>21</v>
      </c>
      <c r="I20" s="5">
        <v>136</v>
      </c>
      <c r="J20" s="5">
        <v>17</v>
      </c>
      <c r="K20" s="5">
        <v>125</v>
      </c>
      <c r="L20" s="5">
        <v>12</v>
      </c>
      <c r="M20" s="5">
        <v>146</v>
      </c>
      <c r="N20" s="5">
        <v>13</v>
      </c>
      <c r="O20" s="5">
        <v>0</v>
      </c>
      <c r="P20" s="5">
        <v>0</v>
      </c>
      <c r="Q20" s="5">
        <v>158</v>
      </c>
      <c r="R20" s="5">
        <v>24</v>
      </c>
      <c r="S20" s="5">
        <f t="shared" si="0"/>
        <v>1241</v>
      </c>
      <c r="T20" s="5">
        <f t="shared" si="1"/>
        <v>86</v>
      </c>
      <c r="U20" s="28">
        <v>33</v>
      </c>
    </row>
    <row r="21" spans="1:21" x14ac:dyDescent="0.25">
      <c r="A21" s="5" t="s">
        <v>58</v>
      </c>
      <c r="B21" s="2" t="s">
        <v>36</v>
      </c>
      <c r="C21" s="5">
        <v>0</v>
      </c>
      <c r="D21" s="5">
        <v>0</v>
      </c>
      <c r="E21" s="5">
        <v>5583</v>
      </c>
      <c r="F21" s="5">
        <v>15</v>
      </c>
      <c r="G21" s="5">
        <v>204</v>
      </c>
      <c r="H21" s="5">
        <v>13</v>
      </c>
      <c r="I21" s="5">
        <v>67</v>
      </c>
      <c r="J21" s="5">
        <v>10</v>
      </c>
      <c r="K21" s="5">
        <v>58</v>
      </c>
      <c r="L21" s="5">
        <v>7</v>
      </c>
      <c r="M21" s="5">
        <v>41</v>
      </c>
      <c r="N21" s="5">
        <v>9</v>
      </c>
      <c r="O21" s="5">
        <v>0</v>
      </c>
      <c r="P21" s="5">
        <v>0</v>
      </c>
      <c r="Q21" s="5">
        <v>235</v>
      </c>
      <c r="R21" s="5">
        <v>17</v>
      </c>
      <c r="S21" s="5">
        <f t="shared" si="0"/>
        <v>6188</v>
      </c>
      <c r="T21" s="5">
        <f t="shared" si="1"/>
        <v>62</v>
      </c>
      <c r="U21" s="28">
        <v>23</v>
      </c>
    </row>
    <row r="22" spans="1:21" s="9" customFormat="1" x14ac:dyDescent="0.25">
      <c r="A22" s="10" t="s">
        <v>17</v>
      </c>
      <c r="B22" s="11"/>
      <c r="C22" s="10">
        <f>SUM(C19:C21)</f>
        <v>0</v>
      </c>
      <c r="D22" s="10">
        <f t="shared" ref="D22:S22" si="6">SUM(D19:D21)</f>
        <v>0</v>
      </c>
      <c r="E22" s="10">
        <f t="shared" si="6"/>
        <v>5848</v>
      </c>
      <c r="F22" s="10">
        <f t="shared" si="6"/>
        <v>28</v>
      </c>
      <c r="G22" s="10">
        <f t="shared" si="6"/>
        <v>666</v>
      </c>
      <c r="H22" s="10">
        <f t="shared" si="6"/>
        <v>37</v>
      </c>
      <c r="I22" s="10">
        <f t="shared" si="6"/>
        <v>211</v>
      </c>
      <c r="J22" s="10">
        <f t="shared" si="6"/>
        <v>29</v>
      </c>
      <c r="K22" s="10">
        <f t="shared" si="6"/>
        <v>228</v>
      </c>
      <c r="L22" s="10">
        <f t="shared" si="6"/>
        <v>22</v>
      </c>
      <c r="M22" s="10">
        <f t="shared" si="6"/>
        <v>188</v>
      </c>
      <c r="N22" s="10">
        <f t="shared" si="6"/>
        <v>23</v>
      </c>
      <c r="O22" s="10">
        <f t="shared" si="6"/>
        <v>0</v>
      </c>
      <c r="P22" s="10">
        <f t="shared" si="6"/>
        <v>0</v>
      </c>
      <c r="Q22" s="10">
        <f t="shared" si="6"/>
        <v>397</v>
      </c>
      <c r="R22" s="10">
        <f t="shared" si="6"/>
        <v>44</v>
      </c>
      <c r="S22" s="10">
        <f t="shared" si="6"/>
        <v>7538</v>
      </c>
      <c r="T22" s="31">
        <f t="shared" si="1"/>
        <v>160</v>
      </c>
      <c r="U22" s="25">
        <f>SUM(U19:U21)</f>
        <v>59</v>
      </c>
    </row>
    <row r="23" spans="1:21" x14ac:dyDescent="0.25">
      <c r="A23" s="5" t="s">
        <v>59</v>
      </c>
      <c r="B23" s="2" t="s">
        <v>66</v>
      </c>
      <c r="C23" s="5">
        <v>3</v>
      </c>
      <c r="D23" s="5">
        <v>1</v>
      </c>
      <c r="E23" s="5">
        <v>47</v>
      </c>
      <c r="F23" s="5">
        <v>10</v>
      </c>
      <c r="G23" s="5">
        <v>277</v>
      </c>
      <c r="H23" s="5">
        <v>10</v>
      </c>
      <c r="I23" s="5">
        <v>134</v>
      </c>
      <c r="J23" s="5">
        <v>15</v>
      </c>
      <c r="K23" s="5">
        <v>52</v>
      </c>
      <c r="L23" s="5">
        <v>13</v>
      </c>
      <c r="M23" s="5">
        <v>13</v>
      </c>
      <c r="N23" s="5">
        <v>7</v>
      </c>
      <c r="O23" s="5">
        <v>22</v>
      </c>
      <c r="P23" s="5">
        <v>20</v>
      </c>
      <c r="Q23" s="5">
        <v>46</v>
      </c>
      <c r="R23" s="5">
        <v>9</v>
      </c>
      <c r="S23" s="5">
        <f t="shared" si="0"/>
        <v>594</v>
      </c>
      <c r="T23" s="5">
        <f t="shared" si="1"/>
        <v>78</v>
      </c>
      <c r="U23" s="28">
        <v>26</v>
      </c>
    </row>
    <row r="24" spans="1:21" x14ac:dyDescent="0.25">
      <c r="A24" s="5" t="s">
        <v>59</v>
      </c>
      <c r="B24" s="2" t="s">
        <v>67</v>
      </c>
      <c r="C24" s="5">
        <v>0</v>
      </c>
      <c r="D24" s="5">
        <v>0</v>
      </c>
      <c r="E24" s="5">
        <v>18</v>
      </c>
      <c r="F24" s="5">
        <v>4</v>
      </c>
      <c r="G24" s="5">
        <v>161</v>
      </c>
      <c r="H24" s="5">
        <v>4</v>
      </c>
      <c r="I24" s="5">
        <v>6</v>
      </c>
      <c r="J24" s="5">
        <v>3</v>
      </c>
      <c r="K24" s="5">
        <v>7</v>
      </c>
      <c r="L24" s="5">
        <v>1</v>
      </c>
      <c r="M24" s="5">
        <v>0</v>
      </c>
      <c r="N24" s="5">
        <v>0</v>
      </c>
      <c r="O24" s="5">
        <v>10</v>
      </c>
      <c r="P24" s="5">
        <v>5</v>
      </c>
      <c r="Q24" s="5">
        <v>4</v>
      </c>
      <c r="R24" s="5">
        <v>2</v>
      </c>
      <c r="S24" s="5">
        <f t="shared" si="0"/>
        <v>206</v>
      </c>
      <c r="T24" s="5">
        <f t="shared" si="1"/>
        <v>19</v>
      </c>
      <c r="U24" s="28">
        <v>17</v>
      </c>
    </row>
    <row r="25" spans="1:21" x14ac:dyDescent="0.25">
      <c r="A25" s="5" t="s">
        <v>59</v>
      </c>
      <c r="B25" s="2" t="s">
        <v>68</v>
      </c>
      <c r="C25" s="5">
        <v>3</v>
      </c>
      <c r="D25" s="5">
        <v>0</v>
      </c>
      <c r="E25" s="5">
        <v>0</v>
      </c>
      <c r="F25" s="5">
        <v>0</v>
      </c>
      <c r="G25" s="5">
        <v>66</v>
      </c>
      <c r="H25" s="5">
        <v>1</v>
      </c>
      <c r="I25" s="5">
        <v>2</v>
      </c>
      <c r="J25" s="5">
        <v>1</v>
      </c>
      <c r="K25" s="5">
        <v>3</v>
      </c>
      <c r="L25" s="5">
        <v>2</v>
      </c>
      <c r="M25" s="5">
        <v>2</v>
      </c>
      <c r="N25" s="5">
        <v>1</v>
      </c>
      <c r="O25" s="5">
        <v>94</v>
      </c>
      <c r="P25" s="5">
        <v>3</v>
      </c>
      <c r="Q25" s="5">
        <v>80</v>
      </c>
      <c r="R25" s="5">
        <v>1</v>
      </c>
      <c r="S25" s="5">
        <f t="shared" si="0"/>
        <v>250</v>
      </c>
      <c r="T25" s="5">
        <f t="shared" si="1"/>
        <v>8</v>
      </c>
      <c r="U25" s="28">
        <v>4</v>
      </c>
    </row>
    <row r="26" spans="1:21" s="9" customFormat="1" x14ac:dyDescent="0.25">
      <c r="A26" s="10" t="s">
        <v>17</v>
      </c>
      <c r="B26" s="11"/>
      <c r="C26" s="10">
        <f>SUM(C23:C25)</f>
        <v>6</v>
      </c>
      <c r="D26" s="10">
        <f t="shared" ref="D26:S26" si="7">SUM(D23:D25)</f>
        <v>1</v>
      </c>
      <c r="E26" s="10">
        <f t="shared" si="7"/>
        <v>65</v>
      </c>
      <c r="F26" s="10">
        <f t="shared" si="7"/>
        <v>14</v>
      </c>
      <c r="G26" s="10">
        <f t="shared" si="7"/>
        <v>504</v>
      </c>
      <c r="H26" s="10">
        <f t="shared" si="7"/>
        <v>15</v>
      </c>
      <c r="I26" s="10">
        <f t="shared" si="7"/>
        <v>142</v>
      </c>
      <c r="J26" s="10">
        <f t="shared" si="7"/>
        <v>19</v>
      </c>
      <c r="K26" s="10">
        <f t="shared" si="7"/>
        <v>62</v>
      </c>
      <c r="L26" s="10">
        <f t="shared" si="7"/>
        <v>16</v>
      </c>
      <c r="M26" s="10">
        <f t="shared" si="7"/>
        <v>15</v>
      </c>
      <c r="N26" s="10">
        <f t="shared" si="7"/>
        <v>8</v>
      </c>
      <c r="O26" s="10">
        <f t="shared" si="7"/>
        <v>126</v>
      </c>
      <c r="P26" s="10">
        <f t="shared" si="7"/>
        <v>28</v>
      </c>
      <c r="Q26" s="10">
        <f t="shared" si="7"/>
        <v>130</v>
      </c>
      <c r="R26" s="10">
        <f t="shared" si="7"/>
        <v>12</v>
      </c>
      <c r="S26" s="10">
        <f t="shared" si="7"/>
        <v>1050</v>
      </c>
      <c r="T26" s="31">
        <f t="shared" si="1"/>
        <v>105</v>
      </c>
      <c r="U26" s="25">
        <f>SUM(U23:U25)</f>
        <v>47</v>
      </c>
    </row>
    <row r="27" spans="1:21" x14ac:dyDescent="0.25">
      <c r="A27" s="5" t="s">
        <v>60</v>
      </c>
      <c r="B27" s="2" t="s">
        <v>37</v>
      </c>
      <c r="C27" s="5">
        <v>4</v>
      </c>
      <c r="D27" s="5">
        <v>3</v>
      </c>
      <c r="E27" s="5">
        <v>9</v>
      </c>
      <c r="F27" s="5">
        <v>2</v>
      </c>
      <c r="G27" s="5">
        <v>126</v>
      </c>
      <c r="H27" s="5">
        <v>9</v>
      </c>
      <c r="I27" s="5">
        <v>5</v>
      </c>
      <c r="J27" s="5">
        <v>2</v>
      </c>
      <c r="K27" s="5">
        <v>47</v>
      </c>
      <c r="L27" s="5">
        <v>8</v>
      </c>
      <c r="M27" s="5">
        <v>24</v>
      </c>
      <c r="N27" s="5">
        <v>5</v>
      </c>
      <c r="O27" s="5">
        <v>1</v>
      </c>
      <c r="P27" s="5">
        <v>1</v>
      </c>
      <c r="Q27" s="5">
        <v>141</v>
      </c>
      <c r="R27" s="5">
        <v>9</v>
      </c>
      <c r="S27" s="5">
        <f t="shared" si="0"/>
        <v>357</v>
      </c>
      <c r="T27" s="5">
        <f t="shared" si="1"/>
        <v>34</v>
      </c>
      <c r="U27" s="28">
        <v>9</v>
      </c>
    </row>
    <row r="28" spans="1:21" x14ac:dyDescent="0.25">
      <c r="A28" s="5" t="s">
        <v>60</v>
      </c>
      <c r="B28" s="2" t="s">
        <v>38</v>
      </c>
      <c r="C28" s="5">
        <v>0</v>
      </c>
      <c r="D28" s="5">
        <v>0</v>
      </c>
      <c r="E28" s="5">
        <v>42</v>
      </c>
      <c r="F28" s="5">
        <v>6</v>
      </c>
      <c r="G28" s="5">
        <v>47</v>
      </c>
      <c r="H28" s="5">
        <v>6</v>
      </c>
      <c r="I28" s="5">
        <v>5</v>
      </c>
      <c r="J28" s="5">
        <v>2</v>
      </c>
      <c r="K28" s="5">
        <v>17</v>
      </c>
      <c r="L28" s="5">
        <v>4</v>
      </c>
      <c r="M28" s="5">
        <v>5</v>
      </c>
      <c r="N28" s="5">
        <v>1</v>
      </c>
      <c r="O28" s="5">
        <v>0</v>
      </c>
      <c r="P28" s="5">
        <v>0</v>
      </c>
      <c r="Q28" s="5">
        <v>91</v>
      </c>
      <c r="R28" s="5">
        <v>7</v>
      </c>
      <c r="S28" s="5">
        <f t="shared" si="0"/>
        <v>207</v>
      </c>
      <c r="T28" s="5">
        <f t="shared" si="1"/>
        <v>25</v>
      </c>
      <c r="U28" s="28">
        <v>7</v>
      </c>
    </row>
    <row r="29" spans="1:21" x14ac:dyDescent="0.25">
      <c r="A29" s="5" t="s">
        <v>60</v>
      </c>
      <c r="B29" s="2" t="s">
        <v>39</v>
      </c>
      <c r="C29" s="5">
        <v>85</v>
      </c>
      <c r="D29" s="5">
        <v>2</v>
      </c>
      <c r="E29" s="5">
        <v>61</v>
      </c>
      <c r="F29" s="5">
        <v>5</v>
      </c>
      <c r="G29" s="5">
        <v>75</v>
      </c>
      <c r="H29" s="5">
        <v>7</v>
      </c>
      <c r="I29" s="5">
        <v>8</v>
      </c>
      <c r="J29" s="5">
        <v>3</v>
      </c>
      <c r="K29" s="5">
        <v>12</v>
      </c>
      <c r="L29" s="5">
        <v>2</v>
      </c>
      <c r="M29" s="5">
        <v>8</v>
      </c>
      <c r="N29" s="5">
        <v>2</v>
      </c>
      <c r="O29" s="5">
        <v>0</v>
      </c>
      <c r="P29" s="5">
        <v>0</v>
      </c>
      <c r="Q29" s="5">
        <v>317</v>
      </c>
      <c r="R29" s="5">
        <v>8</v>
      </c>
      <c r="S29" s="5">
        <f t="shared" si="0"/>
        <v>566</v>
      </c>
      <c r="T29" s="5">
        <f t="shared" si="1"/>
        <v>27</v>
      </c>
      <c r="U29" s="28">
        <v>8</v>
      </c>
    </row>
    <row r="30" spans="1:21" x14ac:dyDescent="0.25">
      <c r="A30" s="5" t="s">
        <v>60</v>
      </c>
      <c r="B30" s="2" t="s">
        <v>40</v>
      </c>
      <c r="C30" s="5">
        <v>0</v>
      </c>
      <c r="D30" s="5">
        <v>0</v>
      </c>
      <c r="E30" s="5">
        <v>8</v>
      </c>
      <c r="F30" s="5">
        <v>3</v>
      </c>
      <c r="G30" s="5">
        <v>98</v>
      </c>
      <c r="H30" s="5">
        <v>9</v>
      </c>
      <c r="I30" s="5">
        <v>13</v>
      </c>
      <c r="J30" s="5">
        <v>3</v>
      </c>
      <c r="K30" s="5">
        <v>6</v>
      </c>
      <c r="L30" s="5">
        <v>1</v>
      </c>
      <c r="M30" s="5">
        <v>3</v>
      </c>
      <c r="N30" s="5">
        <v>1</v>
      </c>
      <c r="O30" s="5">
        <v>51</v>
      </c>
      <c r="P30" s="5">
        <v>1</v>
      </c>
      <c r="Q30" s="5">
        <v>153</v>
      </c>
      <c r="R30" s="5">
        <v>11</v>
      </c>
      <c r="S30" s="5">
        <f t="shared" si="0"/>
        <v>332</v>
      </c>
      <c r="T30" s="5">
        <f t="shared" si="1"/>
        <v>28</v>
      </c>
      <c r="U30" s="28">
        <v>11</v>
      </c>
    </row>
    <row r="31" spans="1:21" x14ac:dyDescent="0.25">
      <c r="A31" s="5" t="s">
        <v>60</v>
      </c>
      <c r="B31" s="2" t="s">
        <v>41</v>
      </c>
      <c r="C31" s="5">
        <v>0</v>
      </c>
      <c r="D31" s="5">
        <v>0</v>
      </c>
      <c r="E31" s="5">
        <v>25</v>
      </c>
      <c r="F31" s="5">
        <v>5</v>
      </c>
      <c r="G31" s="5">
        <v>84</v>
      </c>
      <c r="H31" s="5">
        <v>4</v>
      </c>
      <c r="I31" s="5">
        <v>7</v>
      </c>
      <c r="J31" s="5">
        <v>3</v>
      </c>
      <c r="K31" s="5">
        <v>32</v>
      </c>
      <c r="L31" s="5">
        <v>2</v>
      </c>
      <c r="M31" s="5">
        <v>3</v>
      </c>
      <c r="N31" s="5">
        <v>1</v>
      </c>
      <c r="O31" s="5">
        <v>0</v>
      </c>
      <c r="P31" s="5">
        <v>0</v>
      </c>
      <c r="Q31" s="5">
        <v>58</v>
      </c>
      <c r="R31" s="5">
        <v>6</v>
      </c>
      <c r="S31" s="5">
        <f t="shared" si="0"/>
        <v>209</v>
      </c>
      <c r="T31" s="5">
        <f t="shared" si="1"/>
        <v>20</v>
      </c>
      <c r="U31" s="28">
        <v>8</v>
      </c>
    </row>
    <row r="32" spans="1:21" s="9" customFormat="1" x14ac:dyDescent="0.25">
      <c r="A32" s="10" t="s">
        <v>17</v>
      </c>
      <c r="B32" s="11"/>
      <c r="C32" s="10">
        <f>SUM(C27:C31)</f>
        <v>89</v>
      </c>
      <c r="D32" s="10">
        <f t="shared" ref="D32:S32" si="8">SUM(D27:D31)</f>
        <v>5</v>
      </c>
      <c r="E32" s="10">
        <f t="shared" si="8"/>
        <v>145</v>
      </c>
      <c r="F32" s="10">
        <f t="shared" si="8"/>
        <v>21</v>
      </c>
      <c r="G32" s="10">
        <f t="shared" si="8"/>
        <v>430</v>
      </c>
      <c r="H32" s="10">
        <f t="shared" si="8"/>
        <v>35</v>
      </c>
      <c r="I32" s="10">
        <f t="shared" si="8"/>
        <v>38</v>
      </c>
      <c r="J32" s="10">
        <f t="shared" si="8"/>
        <v>13</v>
      </c>
      <c r="K32" s="10">
        <f t="shared" si="8"/>
        <v>114</v>
      </c>
      <c r="L32" s="10">
        <f t="shared" si="8"/>
        <v>17</v>
      </c>
      <c r="M32" s="10">
        <f t="shared" si="8"/>
        <v>43</v>
      </c>
      <c r="N32" s="10">
        <f t="shared" si="8"/>
        <v>10</v>
      </c>
      <c r="O32" s="10">
        <f t="shared" si="8"/>
        <v>52</v>
      </c>
      <c r="P32" s="10">
        <f t="shared" si="8"/>
        <v>2</v>
      </c>
      <c r="Q32" s="10">
        <f t="shared" si="8"/>
        <v>760</v>
      </c>
      <c r="R32" s="10">
        <f t="shared" si="8"/>
        <v>41</v>
      </c>
      <c r="S32" s="10">
        <f t="shared" si="8"/>
        <v>1671</v>
      </c>
      <c r="T32" s="31">
        <f t="shared" si="1"/>
        <v>134</v>
      </c>
      <c r="U32" s="25">
        <f>SUM(U27:U31)</f>
        <v>43</v>
      </c>
    </row>
    <row r="33" spans="1:21" x14ac:dyDescent="0.25">
      <c r="A33" s="5" t="s">
        <v>61</v>
      </c>
      <c r="B33" s="2" t="s">
        <v>42</v>
      </c>
      <c r="C33" s="5">
        <v>19</v>
      </c>
      <c r="D33" s="5">
        <v>9</v>
      </c>
      <c r="E33" s="5">
        <v>1109</v>
      </c>
      <c r="F33" s="5">
        <v>19</v>
      </c>
      <c r="G33" s="5">
        <v>1112</v>
      </c>
      <c r="H33" s="5">
        <v>21</v>
      </c>
      <c r="I33" s="5">
        <v>442</v>
      </c>
      <c r="J33" s="5">
        <v>18</v>
      </c>
      <c r="K33" s="5">
        <v>283</v>
      </c>
      <c r="L33" s="5">
        <v>15</v>
      </c>
      <c r="M33" s="5">
        <v>30</v>
      </c>
      <c r="N33" s="5">
        <v>12</v>
      </c>
      <c r="O33" s="5">
        <v>3974</v>
      </c>
      <c r="P33" s="5">
        <v>11</v>
      </c>
      <c r="Q33" s="5">
        <v>284</v>
      </c>
      <c r="R33" s="5">
        <v>10</v>
      </c>
      <c r="S33" s="5">
        <f t="shared" si="0"/>
        <v>7253</v>
      </c>
      <c r="T33" s="5">
        <f t="shared" si="1"/>
        <v>103</v>
      </c>
      <c r="U33" s="28">
        <v>50</v>
      </c>
    </row>
    <row r="34" spans="1:21" x14ac:dyDescent="0.25">
      <c r="A34" s="5" t="s">
        <v>61</v>
      </c>
      <c r="B34" s="2" t="s">
        <v>43</v>
      </c>
      <c r="C34" s="5">
        <v>54</v>
      </c>
      <c r="D34" s="5">
        <v>12</v>
      </c>
      <c r="E34" s="5">
        <v>2162</v>
      </c>
      <c r="F34" s="5">
        <v>15</v>
      </c>
      <c r="G34" s="5">
        <v>614</v>
      </c>
      <c r="H34" s="5">
        <v>27</v>
      </c>
      <c r="I34" s="5">
        <v>198</v>
      </c>
      <c r="J34" s="5">
        <v>18</v>
      </c>
      <c r="K34" s="5">
        <v>13</v>
      </c>
      <c r="L34" s="5">
        <v>67</v>
      </c>
      <c r="M34" s="5">
        <v>118</v>
      </c>
      <c r="N34" s="5">
        <v>11</v>
      </c>
      <c r="O34" s="5">
        <v>3697</v>
      </c>
      <c r="P34" s="5">
        <v>17</v>
      </c>
      <c r="Q34" s="5">
        <v>793</v>
      </c>
      <c r="R34" s="5">
        <v>14</v>
      </c>
      <c r="S34" s="5">
        <f t="shared" si="0"/>
        <v>7649</v>
      </c>
      <c r="T34" s="5">
        <f t="shared" si="1"/>
        <v>170</v>
      </c>
      <c r="U34" s="28">
        <v>30</v>
      </c>
    </row>
    <row r="35" spans="1:21" x14ac:dyDescent="0.25">
      <c r="A35" s="5" t="s">
        <v>61</v>
      </c>
      <c r="B35" s="2" t="s">
        <v>44</v>
      </c>
      <c r="C35" s="5">
        <v>0</v>
      </c>
      <c r="D35" s="5">
        <v>0</v>
      </c>
      <c r="E35" s="5">
        <v>21</v>
      </c>
      <c r="F35" s="5">
        <v>2</v>
      </c>
      <c r="G35" s="5">
        <v>25</v>
      </c>
      <c r="H35" s="5">
        <v>2</v>
      </c>
      <c r="I35" s="5">
        <v>3</v>
      </c>
      <c r="J35" s="5">
        <v>1</v>
      </c>
      <c r="K35" s="5">
        <v>13</v>
      </c>
      <c r="L35" s="5">
        <v>2</v>
      </c>
      <c r="M35" s="5">
        <v>3</v>
      </c>
      <c r="N35" s="5">
        <v>1</v>
      </c>
      <c r="O35" s="5">
        <v>157</v>
      </c>
      <c r="P35" s="5">
        <v>1</v>
      </c>
      <c r="Q35" s="5">
        <v>0</v>
      </c>
      <c r="R35" s="5">
        <v>0</v>
      </c>
      <c r="S35" s="5">
        <f t="shared" si="0"/>
        <v>222</v>
      </c>
      <c r="T35" s="5">
        <f t="shared" si="1"/>
        <v>8</v>
      </c>
      <c r="U35" s="28">
        <v>2</v>
      </c>
    </row>
    <row r="36" spans="1:21" s="9" customFormat="1" x14ac:dyDescent="0.25">
      <c r="A36" s="10" t="s">
        <v>17</v>
      </c>
      <c r="B36" s="11"/>
      <c r="C36" s="10">
        <f>SUM(C33:C35)</f>
        <v>73</v>
      </c>
      <c r="D36" s="10">
        <f t="shared" ref="D36:S36" si="9">SUM(D33:D35)</f>
        <v>21</v>
      </c>
      <c r="E36" s="10">
        <f t="shared" si="9"/>
        <v>3292</v>
      </c>
      <c r="F36" s="10">
        <f t="shared" si="9"/>
        <v>36</v>
      </c>
      <c r="G36" s="10">
        <f t="shared" si="9"/>
        <v>1751</v>
      </c>
      <c r="H36" s="10">
        <f t="shared" si="9"/>
        <v>50</v>
      </c>
      <c r="I36" s="10">
        <f t="shared" si="9"/>
        <v>643</v>
      </c>
      <c r="J36" s="10">
        <f t="shared" si="9"/>
        <v>37</v>
      </c>
      <c r="K36" s="10">
        <f t="shared" si="9"/>
        <v>309</v>
      </c>
      <c r="L36" s="10">
        <f t="shared" si="9"/>
        <v>84</v>
      </c>
      <c r="M36" s="10">
        <f t="shared" si="9"/>
        <v>151</v>
      </c>
      <c r="N36" s="10">
        <f t="shared" si="9"/>
        <v>24</v>
      </c>
      <c r="O36" s="10">
        <f t="shared" si="9"/>
        <v>7828</v>
      </c>
      <c r="P36" s="10">
        <f t="shared" si="9"/>
        <v>29</v>
      </c>
      <c r="Q36" s="10">
        <f t="shared" si="9"/>
        <v>1077</v>
      </c>
      <c r="R36" s="10">
        <f t="shared" si="9"/>
        <v>24</v>
      </c>
      <c r="S36" s="10">
        <f t="shared" si="9"/>
        <v>15124</v>
      </c>
      <c r="T36" s="31">
        <f t="shared" si="1"/>
        <v>281</v>
      </c>
      <c r="U36" s="25">
        <f>SUM(U33:U35)</f>
        <v>82</v>
      </c>
    </row>
    <row r="37" spans="1:21" x14ac:dyDescent="0.25">
      <c r="A37" s="5" t="s">
        <v>62</v>
      </c>
      <c r="B37" s="2" t="s">
        <v>45</v>
      </c>
      <c r="C37" s="5">
        <v>84</v>
      </c>
      <c r="D37" s="5">
        <v>49</v>
      </c>
      <c r="E37" s="5">
        <v>531</v>
      </c>
      <c r="F37" s="5">
        <v>50</v>
      </c>
      <c r="G37" s="5">
        <v>1694</v>
      </c>
      <c r="H37" s="5">
        <v>52</v>
      </c>
      <c r="I37" s="5">
        <v>306</v>
      </c>
      <c r="J37" s="5">
        <v>52</v>
      </c>
      <c r="K37" s="5">
        <v>170</v>
      </c>
      <c r="L37" s="5">
        <v>52</v>
      </c>
      <c r="M37" s="5">
        <v>101</v>
      </c>
      <c r="N37" s="5">
        <v>52</v>
      </c>
      <c r="O37" s="5">
        <v>0</v>
      </c>
      <c r="P37" s="5">
        <v>0</v>
      </c>
      <c r="Q37" s="5">
        <v>10483</v>
      </c>
      <c r="R37" s="5">
        <v>52</v>
      </c>
      <c r="S37" s="5">
        <f t="shared" si="0"/>
        <v>13369</v>
      </c>
      <c r="T37" s="5">
        <f t="shared" si="1"/>
        <v>307</v>
      </c>
      <c r="U37" s="28">
        <v>54</v>
      </c>
    </row>
    <row r="38" spans="1:21" x14ac:dyDescent="0.25">
      <c r="A38" s="5" t="s">
        <v>62</v>
      </c>
      <c r="B38" s="2" t="s">
        <v>46</v>
      </c>
      <c r="C38" s="5">
        <v>25</v>
      </c>
      <c r="D38" s="5">
        <v>25</v>
      </c>
      <c r="E38" s="5">
        <v>118</v>
      </c>
      <c r="F38" s="5">
        <v>27</v>
      </c>
      <c r="G38" s="5">
        <v>1055</v>
      </c>
      <c r="H38" s="5">
        <v>27</v>
      </c>
      <c r="I38" s="5">
        <v>46</v>
      </c>
      <c r="J38" s="5">
        <v>27</v>
      </c>
      <c r="K38" s="5">
        <v>125</v>
      </c>
      <c r="L38" s="5"/>
      <c r="M38" s="5">
        <v>171</v>
      </c>
      <c r="N38" s="5">
        <v>27</v>
      </c>
      <c r="O38" s="5">
        <v>0</v>
      </c>
      <c r="P38" s="5">
        <v>0</v>
      </c>
      <c r="Q38" s="5">
        <v>5129</v>
      </c>
      <c r="R38" s="5">
        <v>27</v>
      </c>
      <c r="S38" s="5">
        <f t="shared" si="0"/>
        <v>6669</v>
      </c>
      <c r="T38" s="5">
        <f t="shared" si="1"/>
        <v>133</v>
      </c>
      <c r="U38" s="28">
        <v>28</v>
      </c>
    </row>
    <row r="39" spans="1:21" s="9" customFormat="1" x14ac:dyDescent="0.25">
      <c r="A39" s="10" t="s">
        <v>17</v>
      </c>
      <c r="B39" s="11"/>
      <c r="C39" s="10">
        <f>SUM(C37:C38)</f>
        <v>109</v>
      </c>
      <c r="D39" s="10">
        <f t="shared" ref="D39:S39" si="10">SUM(D37:D38)</f>
        <v>74</v>
      </c>
      <c r="E39" s="10">
        <f t="shared" si="10"/>
        <v>649</v>
      </c>
      <c r="F39" s="10">
        <f t="shared" si="10"/>
        <v>77</v>
      </c>
      <c r="G39" s="10">
        <f t="shared" si="10"/>
        <v>2749</v>
      </c>
      <c r="H39" s="10">
        <f t="shared" si="10"/>
        <v>79</v>
      </c>
      <c r="I39" s="10">
        <f t="shared" si="10"/>
        <v>352</v>
      </c>
      <c r="J39" s="10">
        <f t="shared" si="10"/>
        <v>79</v>
      </c>
      <c r="K39" s="10">
        <f t="shared" si="10"/>
        <v>295</v>
      </c>
      <c r="L39" s="10">
        <f t="shared" si="10"/>
        <v>52</v>
      </c>
      <c r="M39" s="10">
        <f t="shared" si="10"/>
        <v>272</v>
      </c>
      <c r="N39" s="10">
        <f t="shared" si="10"/>
        <v>79</v>
      </c>
      <c r="O39" s="10">
        <f t="shared" si="10"/>
        <v>0</v>
      </c>
      <c r="P39" s="10">
        <f t="shared" si="10"/>
        <v>0</v>
      </c>
      <c r="Q39" s="10">
        <f t="shared" si="10"/>
        <v>15612</v>
      </c>
      <c r="R39" s="10">
        <f t="shared" si="10"/>
        <v>79</v>
      </c>
      <c r="S39" s="10">
        <f t="shared" si="10"/>
        <v>20038</v>
      </c>
      <c r="T39" s="31">
        <f t="shared" si="1"/>
        <v>440</v>
      </c>
      <c r="U39" s="25">
        <f>SUM(U37:U38)</f>
        <v>82</v>
      </c>
    </row>
    <row r="40" spans="1:21" x14ac:dyDescent="0.25">
      <c r="A40" s="5" t="s">
        <v>63</v>
      </c>
      <c r="B40" s="2" t="s">
        <v>47</v>
      </c>
      <c r="C40" s="5">
        <v>98</v>
      </c>
      <c r="D40" s="5">
        <v>17</v>
      </c>
      <c r="E40" s="5">
        <v>6952</v>
      </c>
      <c r="F40" s="5">
        <v>22</v>
      </c>
      <c r="G40" s="5">
        <v>942</v>
      </c>
      <c r="H40" s="5">
        <v>29</v>
      </c>
      <c r="I40" s="5">
        <v>244</v>
      </c>
      <c r="J40" s="5">
        <v>26</v>
      </c>
      <c r="K40" s="5">
        <v>303</v>
      </c>
      <c r="L40" s="5">
        <v>25</v>
      </c>
      <c r="M40" s="5">
        <v>256</v>
      </c>
      <c r="N40" s="5">
        <v>19</v>
      </c>
      <c r="O40" s="5">
        <v>5031</v>
      </c>
      <c r="P40" s="5">
        <v>19</v>
      </c>
      <c r="Q40" s="5">
        <v>7119</v>
      </c>
      <c r="R40" s="5">
        <v>7</v>
      </c>
      <c r="S40" s="5">
        <f t="shared" si="0"/>
        <v>20945</v>
      </c>
      <c r="T40" s="5">
        <f t="shared" si="1"/>
        <v>145</v>
      </c>
      <c r="U40" s="28">
        <v>32</v>
      </c>
    </row>
    <row r="41" spans="1:21" x14ac:dyDescent="0.25">
      <c r="A41" s="5" t="s">
        <v>63</v>
      </c>
      <c r="B41" s="2" t="s">
        <v>48</v>
      </c>
      <c r="C41" s="5">
        <v>30</v>
      </c>
      <c r="D41" s="5">
        <v>9</v>
      </c>
      <c r="E41" s="5">
        <v>182</v>
      </c>
      <c r="F41" s="5">
        <v>21</v>
      </c>
      <c r="G41" s="5">
        <v>2294</v>
      </c>
      <c r="H41" s="5">
        <v>23</v>
      </c>
      <c r="I41" s="5">
        <v>254</v>
      </c>
      <c r="J41" s="5">
        <v>18</v>
      </c>
      <c r="K41" s="5">
        <v>122</v>
      </c>
      <c r="L41" s="5">
        <v>19</v>
      </c>
      <c r="M41" s="5">
        <v>256</v>
      </c>
      <c r="N41" s="5">
        <v>18</v>
      </c>
      <c r="O41" s="5">
        <v>2129</v>
      </c>
      <c r="P41" s="5">
        <v>14</v>
      </c>
      <c r="Q41" s="5">
        <v>340</v>
      </c>
      <c r="R41" s="5">
        <v>5</v>
      </c>
      <c r="S41" s="5">
        <f t="shared" si="0"/>
        <v>5607</v>
      </c>
      <c r="T41" s="5">
        <f t="shared" si="1"/>
        <v>109</v>
      </c>
      <c r="U41" s="28">
        <v>24</v>
      </c>
    </row>
    <row r="42" spans="1:21" x14ac:dyDescent="0.25">
      <c r="A42" s="5" t="s">
        <v>63</v>
      </c>
      <c r="B42" s="2" t="s">
        <v>49</v>
      </c>
      <c r="C42" s="5">
        <v>8</v>
      </c>
      <c r="D42" s="5">
        <v>5</v>
      </c>
      <c r="E42" s="5">
        <v>1539</v>
      </c>
      <c r="F42" s="5">
        <v>10</v>
      </c>
      <c r="G42" s="5">
        <v>1031</v>
      </c>
      <c r="H42" s="5">
        <v>16</v>
      </c>
      <c r="I42" s="5">
        <v>187</v>
      </c>
      <c r="J42" s="5">
        <v>14</v>
      </c>
      <c r="K42" s="5">
        <v>115</v>
      </c>
      <c r="L42" s="5">
        <v>8</v>
      </c>
      <c r="M42" s="5">
        <v>184</v>
      </c>
      <c r="N42" s="5">
        <v>12</v>
      </c>
      <c r="O42" s="5">
        <v>21</v>
      </c>
      <c r="P42" s="5">
        <v>5</v>
      </c>
      <c r="Q42" s="5">
        <v>184</v>
      </c>
      <c r="R42" s="5">
        <v>4</v>
      </c>
      <c r="S42" s="5">
        <f t="shared" si="0"/>
        <v>3269</v>
      </c>
      <c r="T42" s="5">
        <f t="shared" si="1"/>
        <v>62</v>
      </c>
      <c r="U42" s="28">
        <v>16</v>
      </c>
    </row>
    <row r="43" spans="1:21" x14ac:dyDescent="0.25">
      <c r="A43" s="5" t="s">
        <v>63</v>
      </c>
      <c r="B43" s="2" t="s">
        <v>50</v>
      </c>
      <c r="C43" s="5">
        <v>0</v>
      </c>
      <c r="D43" s="5">
        <v>0</v>
      </c>
      <c r="E43" s="5">
        <v>17</v>
      </c>
      <c r="F43" s="5">
        <v>2</v>
      </c>
      <c r="G43" s="5">
        <v>56</v>
      </c>
      <c r="H43" s="5">
        <v>2</v>
      </c>
      <c r="I43" s="5">
        <v>1</v>
      </c>
      <c r="J43" s="5">
        <v>1</v>
      </c>
      <c r="K43" s="5">
        <v>9</v>
      </c>
      <c r="L43" s="5">
        <v>2</v>
      </c>
      <c r="M43" s="5">
        <v>5</v>
      </c>
      <c r="N43" s="5">
        <v>1</v>
      </c>
      <c r="O43" s="5">
        <v>0</v>
      </c>
      <c r="P43" s="5">
        <v>0</v>
      </c>
      <c r="Q43" s="5">
        <v>37</v>
      </c>
      <c r="R43" s="5">
        <v>2</v>
      </c>
      <c r="S43" s="5">
        <f t="shared" si="0"/>
        <v>125</v>
      </c>
      <c r="T43" s="5">
        <f t="shared" si="1"/>
        <v>9</v>
      </c>
      <c r="U43" s="28">
        <v>3</v>
      </c>
    </row>
    <row r="44" spans="1:21" s="9" customFormat="1" x14ac:dyDescent="0.25">
      <c r="A44" s="10" t="s">
        <v>17</v>
      </c>
      <c r="B44" s="11"/>
      <c r="C44" s="10">
        <f>SUM(C40:C43)</f>
        <v>136</v>
      </c>
      <c r="D44" s="10">
        <f t="shared" ref="D44:S44" si="11">SUM(D40:D43)</f>
        <v>31</v>
      </c>
      <c r="E44" s="10">
        <f t="shared" si="11"/>
        <v>8690</v>
      </c>
      <c r="F44" s="10">
        <f t="shared" si="11"/>
        <v>55</v>
      </c>
      <c r="G44" s="10">
        <f t="shared" si="11"/>
        <v>4323</v>
      </c>
      <c r="H44" s="10">
        <f t="shared" si="11"/>
        <v>70</v>
      </c>
      <c r="I44" s="10">
        <f t="shared" si="11"/>
        <v>686</v>
      </c>
      <c r="J44" s="10">
        <f t="shared" si="11"/>
        <v>59</v>
      </c>
      <c r="K44" s="10">
        <f t="shared" si="11"/>
        <v>549</v>
      </c>
      <c r="L44" s="10">
        <f t="shared" si="11"/>
        <v>54</v>
      </c>
      <c r="M44" s="10">
        <f t="shared" si="11"/>
        <v>701</v>
      </c>
      <c r="N44" s="10">
        <f t="shared" si="11"/>
        <v>50</v>
      </c>
      <c r="O44" s="10">
        <f t="shared" si="11"/>
        <v>7181</v>
      </c>
      <c r="P44" s="10">
        <f t="shared" si="11"/>
        <v>38</v>
      </c>
      <c r="Q44" s="10">
        <f t="shared" si="11"/>
        <v>7680</v>
      </c>
      <c r="R44" s="10">
        <f t="shared" si="11"/>
        <v>18</v>
      </c>
      <c r="S44" s="10">
        <f t="shared" si="11"/>
        <v>29946</v>
      </c>
      <c r="T44" s="31">
        <f t="shared" si="1"/>
        <v>325</v>
      </c>
      <c r="U44" s="25">
        <f>SUM(U40:U43)</f>
        <v>75</v>
      </c>
    </row>
    <row r="45" spans="1:21" x14ac:dyDescent="0.25">
      <c r="A45" s="5" t="s">
        <v>64</v>
      </c>
      <c r="B45" s="4" t="s">
        <v>51</v>
      </c>
      <c r="C45" s="5">
        <v>25</v>
      </c>
      <c r="D45" s="5">
        <v>14</v>
      </c>
      <c r="E45" s="5">
        <v>305</v>
      </c>
      <c r="F45" s="5">
        <v>28</v>
      </c>
      <c r="G45" s="5">
        <v>1298</v>
      </c>
      <c r="H45" s="5">
        <v>33</v>
      </c>
      <c r="I45" s="5">
        <v>312</v>
      </c>
      <c r="J45" s="5">
        <v>31</v>
      </c>
      <c r="K45" s="5">
        <v>387</v>
      </c>
      <c r="L45" s="5">
        <v>32</v>
      </c>
      <c r="M45" s="5">
        <v>192</v>
      </c>
      <c r="N45" s="5">
        <v>24</v>
      </c>
      <c r="O45" s="5">
        <v>0</v>
      </c>
      <c r="P45" s="5">
        <v>0</v>
      </c>
      <c r="Q45" s="5">
        <v>234</v>
      </c>
      <c r="R45" s="5">
        <v>28</v>
      </c>
      <c r="S45" s="5">
        <f t="shared" si="0"/>
        <v>2753</v>
      </c>
      <c r="T45" s="5">
        <f t="shared" si="1"/>
        <v>166</v>
      </c>
      <c r="U45" s="28">
        <v>33</v>
      </c>
    </row>
    <row r="46" spans="1:21" x14ac:dyDescent="0.25">
      <c r="A46" s="5" t="s">
        <v>64</v>
      </c>
      <c r="B46" s="4" t="s">
        <v>52</v>
      </c>
      <c r="C46" s="5">
        <v>3</v>
      </c>
      <c r="D46" s="5">
        <v>2</v>
      </c>
      <c r="E46" s="5">
        <v>101</v>
      </c>
      <c r="F46" s="5">
        <v>12</v>
      </c>
      <c r="G46" s="5">
        <v>789</v>
      </c>
      <c r="H46" s="5">
        <v>13</v>
      </c>
      <c r="I46" s="5">
        <v>91</v>
      </c>
      <c r="J46" s="5">
        <v>12</v>
      </c>
      <c r="K46" s="5">
        <v>115</v>
      </c>
      <c r="L46" s="5">
        <v>11</v>
      </c>
      <c r="M46" s="5">
        <v>37</v>
      </c>
      <c r="N46" s="5">
        <v>8</v>
      </c>
      <c r="O46" s="5">
        <v>0</v>
      </c>
      <c r="P46" s="5">
        <v>0</v>
      </c>
      <c r="Q46" s="5">
        <v>26</v>
      </c>
      <c r="R46" s="5">
        <v>8</v>
      </c>
      <c r="S46" s="5">
        <f t="shared" si="0"/>
        <v>1162</v>
      </c>
      <c r="T46" s="5">
        <f t="shared" si="1"/>
        <v>58</v>
      </c>
      <c r="U46" s="28">
        <v>14</v>
      </c>
    </row>
    <row r="47" spans="1:21" x14ac:dyDescent="0.25">
      <c r="A47" s="5" t="s">
        <v>64</v>
      </c>
      <c r="B47" s="4" t="s">
        <v>53</v>
      </c>
      <c r="C47" s="5">
        <v>0</v>
      </c>
      <c r="D47" s="5">
        <v>0</v>
      </c>
      <c r="E47" s="5">
        <v>0</v>
      </c>
      <c r="F47" s="5">
        <v>0</v>
      </c>
      <c r="G47" s="5">
        <v>3</v>
      </c>
      <c r="H47" s="5">
        <v>1</v>
      </c>
      <c r="I47" s="5">
        <v>3</v>
      </c>
      <c r="J47" s="5">
        <v>1</v>
      </c>
      <c r="K47" s="5">
        <v>7</v>
      </c>
      <c r="L47" s="5">
        <v>1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f t="shared" si="0"/>
        <v>13</v>
      </c>
      <c r="T47" s="5">
        <f t="shared" si="1"/>
        <v>3</v>
      </c>
      <c r="U47" s="28">
        <v>1</v>
      </c>
    </row>
    <row r="48" spans="1:21" s="9" customFormat="1" x14ac:dyDescent="0.25">
      <c r="A48" s="10" t="s">
        <v>17</v>
      </c>
      <c r="B48" s="11"/>
      <c r="C48" s="10">
        <f>SUM(C45:C47)</f>
        <v>28</v>
      </c>
      <c r="D48" s="10">
        <f t="shared" ref="D48:S48" si="12">SUM(D45:D47)</f>
        <v>16</v>
      </c>
      <c r="E48" s="10">
        <f t="shared" si="12"/>
        <v>406</v>
      </c>
      <c r="F48" s="10">
        <f t="shared" si="12"/>
        <v>40</v>
      </c>
      <c r="G48" s="10">
        <f t="shared" si="12"/>
        <v>2090</v>
      </c>
      <c r="H48" s="10">
        <f t="shared" si="12"/>
        <v>47</v>
      </c>
      <c r="I48" s="10">
        <f t="shared" si="12"/>
        <v>406</v>
      </c>
      <c r="J48" s="10">
        <f t="shared" si="12"/>
        <v>44</v>
      </c>
      <c r="K48" s="10">
        <f t="shared" si="12"/>
        <v>509</v>
      </c>
      <c r="L48" s="10">
        <f t="shared" si="12"/>
        <v>44</v>
      </c>
      <c r="M48" s="10">
        <f t="shared" si="12"/>
        <v>229</v>
      </c>
      <c r="N48" s="10">
        <f t="shared" si="12"/>
        <v>32</v>
      </c>
      <c r="O48" s="10">
        <f t="shared" si="12"/>
        <v>0</v>
      </c>
      <c r="P48" s="10">
        <f t="shared" si="12"/>
        <v>0</v>
      </c>
      <c r="Q48" s="10">
        <f t="shared" si="12"/>
        <v>260</v>
      </c>
      <c r="R48" s="10">
        <f t="shared" si="12"/>
        <v>36</v>
      </c>
      <c r="S48" s="10">
        <f t="shared" si="12"/>
        <v>3928</v>
      </c>
      <c r="T48" s="31">
        <f t="shared" si="1"/>
        <v>227</v>
      </c>
      <c r="U48" s="25">
        <f>SUM(U45:U47)</f>
        <v>48</v>
      </c>
    </row>
    <row r="49" spans="1:21" s="9" customFormat="1" x14ac:dyDescent="0.25">
      <c r="A49" s="12" t="s">
        <v>65</v>
      </c>
      <c r="B49" s="13"/>
      <c r="C49" s="12">
        <f>SUM(C48,C44,C39,C36,C32,C26,C22,C18,C15,C13,C9,)</f>
        <v>910</v>
      </c>
      <c r="D49" s="12">
        <f t="shared" ref="D49:J49" si="13">SUM(D48,D44,D39,D36,D32,D26,D22,D18,D15,D13,D9,)</f>
        <v>233</v>
      </c>
      <c r="E49" s="12">
        <f t="shared" si="13"/>
        <v>117577</v>
      </c>
      <c r="F49" s="12">
        <f t="shared" si="13"/>
        <v>503</v>
      </c>
      <c r="G49" s="12">
        <f t="shared" si="13"/>
        <v>26493</v>
      </c>
      <c r="H49" s="12">
        <f t="shared" si="13"/>
        <v>581</v>
      </c>
      <c r="I49" s="12">
        <f t="shared" si="13"/>
        <v>4798</v>
      </c>
      <c r="J49" s="12">
        <f t="shared" si="13"/>
        <v>497</v>
      </c>
      <c r="K49" s="12">
        <f t="shared" ref="K49" si="14">SUM(K48,K44,K39,K36,K32,K26,K22,K18,K15,K13,K9,)</f>
        <v>3292</v>
      </c>
      <c r="L49" s="12">
        <f t="shared" ref="L49" si="15">SUM(L48,L44,L39,L36,L32,L26,L22,L18,L15,L13,L9,)</f>
        <v>469</v>
      </c>
      <c r="M49" s="12">
        <f t="shared" ref="M49" si="16">SUM(M48,M44,M39,M36,M32,M26,M22,M18,M15,M13,M9,)</f>
        <v>2515</v>
      </c>
      <c r="N49" s="12">
        <f t="shared" ref="N49" si="17">SUM(N48,N44,N39,N36,N32,N26,N22,N18,N15,N13,N9,)</f>
        <v>375</v>
      </c>
      <c r="O49" s="12">
        <f t="shared" ref="O49" si="18">SUM(O48,O44,O39,O36,O32,O26,O22,O18,O15,O13,O9,)</f>
        <v>42942</v>
      </c>
      <c r="P49" s="12">
        <f t="shared" ref="P49" si="19">SUM(P48,P44,P39,P36,P32,P26,P22,P18,P15,P13,P9,)</f>
        <v>197</v>
      </c>
      <c r="Q49" s="12">
        <f t="shared" ref="Q49" si="20">SUM(Q48,Q44,Q39,Q36,Q32,Q26,Q22,Q18,Q15,Q13,Q9,)</f>
        <v>27238</v>
      </c>
      <c r="R49" s="12">
        <f t="shared" ref="R49" si="21">SUM(R48,R44,R39,R36,R32,R26,R22,R18,R15,R13,R9,)</f>
        <v>5015</v>
      </c>
      <c r="S49" s="12">
        <f t="shared" ref="S49" si="22">SUM(S48,S44,S39,S36,S32,S26,S22,S18,S15,S13,S9,)</f>
        <v>225765</v>
      </c>
      <c r="T49" s="12">
        <f t="shared" ref="T49" si="23">SUM(T48,T44,T39,T36,T32,T26,T22,T18,T15,T13,T9,)</f>
        <v>7495</v>
      </c>
      <c r="U49" s="29">
        <f t="shared" ref="U49" si="24">SUM(U48,U44,U39,U36,U32,U26,U22,U18,U15,U13,U9,)</f>
        <v>726</v>
      </c>
    </row>
  </sheetData>
  <mergeCells count="10">
    <mergeCell ref="A1:G1"/>
    <mergeCell ref="S2:T2"/>
    <mergeCell ref="O2:P2"/>
    <mergeCell ref="Q2:R2"/>
    <mergeCell ref="C2:D2"/>
    <mergeCell ref="E2:F2"/>
    <mergeCell ref="G2:H2"/>
    <mergeCell ref="I2:J2"/>
    <mergeCell ref="K2:L2"/>
    <mergeCell ref="M2:N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Extension Prg</vt:lpstr>
      <vt:lpstr>Other Extn Prg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Atar Singh</dc:creator>
  <cp:lastModifiedBy>Rayudu</cp:lastModifiedBy>
  <dcterms:created xsi:type="dcterms:W3CDTF">2020-11-07T05:27:25Z</dcterms:created>
  <dcterms:modified xsi:type="dcterms:W3CDTF">2021-11-06T09:31:33Z</dcterms:modified>
</cp:coreProperties>
</file>